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43" activeTab="1"/>
  </bookViews>
  <sheets>
    <sheet name="Summary" sheetId="1" r:id="rId1"/>
    <sheet name="All PL (51 MEPs)" sheetId="2" r:id="rId2"/>
    <sheet name="EPP (23 MEPs)" sheetId="3" r:id="rId3"/>
    <sheet name="S&amp;D (5 MEPs)" sheetId="4" r:id="rId4"/>
    <sheet name="ECR (19 MEPs)" sheetId="5" r:id="rId5"/>
    <sheet name="EFDD (1 MEP)" sheetId="6" r:id="rId6"/>
    <sheet name="NI (3 MEPs)" sheetId="7" r:id="rId7"/>
    <sheet name="2013 stats" sheetId="8" r:id="rId8"/>
  </sheets>
  <definedNames/>
  <calcPr fullCalcOnLoad="1"/>
</workbook>
</file>

<file path=xl/sharedStrings.xml><?xml version="1.0" encoding="utf-8"?>
<sst xmlns="http://schemas.openxmlformats.org/spreadsheetml/2006/main" count="890" uniqueCount="285">
  <si>
    <t>Group</t>
  </si>
  <si>
    <t>MEPs</t>
  </si>
  <si>
    <t>BRU/STR Assts Average per MEP</t>
  </si>
  <si>
    <t>Local Assts Assts Average per MEP</t>
  </si>
  <si>
    <t>Average Assts per MEP</t>
  </si>
  <si>
    <t>EPP</t>
  </si>
  <si>
    <t>S&amp;D</t>
  </si>
  <si>
    <t>ECR</t>
  </si>
  <si>
    <t>EFDD</t>
  </si>
  <si>
    <t>NI</t>
  </si>
  <si>
    <t>All MEPs</t>
  </si>
  <si>
    <t>Total Assts BRU/STR</t>
  </si>
  <si>
    <t>Total Assts Local</t>
  </si>
  <si>
    <t>Total</t>
  </si>
  <si>
    <t>Mar 15</t>
  </si>
  <si>
    <t>Jan 13</t>
  </si>
  <si>
    <t>difference</t>
  </si>
  <si>
    <t>MEP Name</t>
  </si>
  <si>
    <t>Party</t>
  </si>
  <si>
    <t>Bio Link</t>
  </si>
  <si>
    <t>BRU/STR Assts</t>
  </si>
  <si>
    <t>BRU/STR Assts Names</t>
  </si>
  <si>
    <t>Local Assts</t>
  </si>
  <si>
    <t>Local Assts Names</t>
  </si>
  <si>
    <t>Total Assts</t>
  </si>
  <si>
    <t>Czesław Adam SIEKIERSKI</t>
  </si>
  <si>
    <t>European People's Party</t>
  </si>
  <si>
    <t>Polskie Stronnictwo Ludowe</t>
  </si>
  <si>
    <t>http://www.europarl.europa.eu/meps/en/23787/CZESLAW+ADAM_SIEKIERSKI_home.html</t>
  </si>
  <si>
    <t xml:space="preserve">
    OLSZEWSKI Benedykt
    STOKSIK Adam
    SZKOTAK Andrzej
</t>
  </si>
  <si>
    <t xml:space="preserve">
    CISZEK Marcin
    CYGAN Jerzy
    GAWRYLIK Adam
    KAMINSKI Wiktor
    KNIAZNIKIEWICZ Jedrzej
    LESZCZYNSKA Teresa
    MILCARZ Maciej
    MOSSOCZY Filip
    ORZESZKO Zofia Janina
    PATOLA Wioletta
    SADOWSKI Robert
    SEWERYN Iwona
    STANIURSKI Pawel
    SZCZYGLOWSKA-CZAPKA Ewa
    SZMALC Jerzy
    WOJTOWICZ Michal
</t>
  </si>
  <si>
    <t>Ryszard CZARNECKI</t>
  </si>
  <si>
    <t>European Conservatives and Reformists</t>
  </si>
  <si>
    <t>Prawo i Sprawiedliwość</t>
  </si>
  <si>
    <t>http://www.europarl.europa.eu/meps/en/28372/RYSZARD_CZARNECKI_home.html</t>
  </si>
  <si>
    <t xml:space="preserve">
    BEJDA Ernst
    BRANKA Sylwia
    BUDNER Alfred
    GAUZA Iwona
    GRABOWSKI Lukasz
    GRYGIEL Martyna
    KAMINSKA Agnieszka
    KORCZ Robert
    KRZAK Lucja
    KUBIAK Marta
    MARUSZAK Adrian
    PORZUCEK Marcin
    SOBKIEWICZ Beata
    STEPNIEWSKI Michal
    SZCZOT Slawomir
    SZOPA Dominik
    SZYNKOWSKI VEL SEK Szymon
    ZELAZNY Filip
</t>
  </si>
  <si>
    <t>Kosma ZŁOTOWSKI</t>
  </si>
  <si>
    <t>http://www.europarl.europa.eu/meps/en/124884/KOSMA_ZLOTOWSKI_home.html</t>
  </si>
  <si>
    <t>KAMINSKI Rafal</t>
  </si>
  <si>
    <t xml:space="preserve">
    BLASZCZYK Ilona
    BOKIEJ Maciej
    BOKIEJ Pawel
    CHMIELEWSKA Izabela
    CHYLA Szymon
    JAKUBOWSKA Anna
    JAKUBOWSKI Hubert
    NADOLSKI Jerzy
    NOWICKI Gustaw
    ROG Szymon
    SCHREIBER Lukasz
    SKOCZEK Mariusz
    TRZOSKA Michal
    WALEWSKA Bozena
    WISNIEWSKA Lidia
    WITKOWSKI Grzegorz
    ZYDOWICZ Wioletta
</t>
  </si>
  <si>
    <t>Andrzej DUDA</t>
  </si>
  <si>
    <t>http://www.europarl.europa.eu/meps/en/124899/ANDRZEJ_DUDA_home.html</t>
  </si>
  <si>
    <t>NOWACKA Magdalena</t>
  </si>
  <si>
    <t xml:space="preserve">
    BERDECKA Iwona
    BERNACKA Katarzyna
    CIECHOWSKI Michal
    DRABIK Dawid
    GICALA Przemyslaw
    KARPIERZ Natalia
    KEDRYNA Marcin
    KOLARSKI Wojciech
    KOZIK Alicja
    MATYJA Evelina
    OLECH Witold
    PILKIEWICZ Tomasz
    PRZYDACZ Marcin
    RADWAN-BIEDA Fryderyk
    ZURAW Magdalena
</t>
  </si>
  <si>
    <t>Dawid Bohdan JACKIEWICZ</t>
  </si>
  <si>
    <t>http://www.europarl.europa.eu/meps/en/124882/DAWID+BOHDAN_JACKIEWICZ_home.html</t>
  </si>
  <si>
    <t>CISKA Wioletta</t>
  </si>
  <si>
    <t xml:space="preserve">
    APOLENIS Lukasz
    BACZEK Piotr
    KRASNICKA-GNIEWEK Angelika
    KRZYZANOWSKI Marcin
    KUBIAK Janina Ryszarda
    MROZ Krzysztof
    NOWICKA Anna
    PACZKOWSKI Mariusz
    SCHMIDT Anna
    SLUFCIK Krzysztof
    SZCZAP Renata
    TOMASZEWSKI Michal
    WALNICZEK Malgorzata
    WIORKIEWICZ Michal
    ZIELINSKI Michal
</t>
  </si>
  <si>
    <t>Bolesław G. PIECHA</t>
  </si>
  <si>
    <t>http://www.europarl.europa.eu/meps/en/124874/BOLESLAW+G._PIECHA_home.html</t>
  </si>
  <si>
    <t>LECKI Jakub</t>
  </si>
  <si>
    <t xml:space="preserve">
    BOSKA Krystyna
    DABKOWSKA Krystyna
    DUTKIEWICZ Katarzyna
    DWORNIK Lukasz
    FIJALKOWSKI Kamil
    HORODYNSKA-WARWAS Anna
    LEWKOWICZ Karolina
    MATUSIAK Nikodem
    MENDECKA Karolina
    RAJCA Izabela
    ROSTKOWSKA Ewa
    STANICKI Tomasz
    TATAR Patrycja
    WECEL Michal
    ZEBRAK Dawid
</t>
  </si>
  <si>
    <t>Janusz WOJCIECHOWSKI</t>
  </si>
  <si>
    <t>http://www.europarl.europa.eu/meps/en/23784/JANUSZ_WOJCIECHOWSKI_home.html</t>
  </si>
  <si>
    <t>CHUCHLA Anna</t>
  </si>
  <si>
    <t xml:space="preserve">
    AMBROZIK Rafal
    AMBROZIK-CUKIER Marlena
    BULAK Sebastian
    DZIUBA Edyta
    FOLMAN Bogumila
    KOSIOREK Marcin
    MARZEC Radoslaw
    PIETRZAK Marzena
    Podkański Zdzisław Zbigniew
    ROZMARYNOWSKA Anna Maria
    RUSIECKI Mariusz
    RZEPECKI Lukasz
    SPYCHALSKI Blazej
    WITUCKA Magda Katarzyna
    WLODARCZYK Arkadiusz
</t>
  </si>
  <si>
    <t>Anna Elżbieta FOTYGA</t>
  </si>
  <si>
    <t>http://www.europarl.europa.eu/meps/en/28353/ANNA+ELZBIETA_FOTYGA_home.html</t>
  </si>
  <si>
    <t xml:space="preserve">
    MOCKUN Slawomir
    MOCKUN Elzbieta
</t>
  </si>
  <si>
    <t xml:space="preserve">
    BOJANOWSKI Roman
    CZANK Anna
    DAMBEK Roman
    KAPICA Joanna
    KORALEWSKI Kazimierz
    KRASULSKA Anna-Maria
    LEWANDOWSKA Aleksandra
    MARKIEWICZ Ilona
    PIATKOWSKI Tomasz
    PRZELASKOWSKA Urszula
    ROSINSKI Jerzy
    SKOWRONSKA Magda
    WRONA Monika
    ZEBROWSKI Arwid
</t>
  </si>
  <si>
    <t>Bogusław LIBERADZKI</t>
  </si>
  <si>
    <t>Socialists and Democrats</t>
  </si>
  <si>
    <t>Sojusz Lewicy Demokratycznej</t>
  </si>
  <si>
    <t>http://www.europarl.europa.eu/meps/en/23768/BOGUSLAW_LIBERADZKI_home.html</t>
  </si>
  <si>
    <t xml:space="preserve">
    BOROWIEC Piotr
    JEDRZEJCZAK Aleksandra
</t>
  </si>
  <si>
    <t xml:space="preserve">
    GOLEBIOWSKI Jozef
    HAMULSKI Jerzy Roch
    IWANIAK Ilona
    JURA Tomasz Aleksander
    KACZANOWSKI Krzysztof
    KISIELEWSKI Marian
    KOWALSKI Aleksander
    LOMICZ Maciej
    MAKSELON Elzbieta Ludwika
    MARCIN Graczyk
    MAZUR Tadeusz
    STARSZAK Wojciech
    SZCZERSKI Grzegorz
    ZAWADZKI Krzysztof
</t>
  </si>
  <si>
    <t>Janusz KORWIN-MIKKE</t>
  </si>
  <si>
    <t>Non-attached Members</t>
  </si>
  <si>
    <t>KORWiN</t>
  </si>
  <si>
    <t>http://www.europarl.europa.eu/meps/en/124879/JANUSZ_KORWIN-MIKKE_home.html</t>
  </si>
  <si>
    <t>BOBROWSKA Daria</t>
  </si>
  <si>
    <t xml:space="preserve">
    BRYCZKOWSKI Piotr
    FICENES Przemyslaw
    GAJDA Robert Maciej
    KUSNIERZ Marcin
    LECH Elzbieta Bernarda
    LEWICKI Wieslaw
    PALUTKIEWICZ Piotr
    PAPIERZ Magdalena
    PAWLAK Krzysztof
    PUSTELNIK Adam
    RZEPECKI Marcin
    TKACZYK Joanna
    WALO Pawel
    WOCH Adam
</t>
  </si>
  <si>
    <t>Andrzej GRZYB</t>
  </si>
  <si>
    <t>http://www.europarl.europa.eu/meps/en/23785/ANDRZEJ_GRZYB_home.html</t>
  </si>
  <si>
    <t xml:space="preserve">
    BRZEZINSKI Borys Maria
    WILKOSZ Lukasz
</t>
  </si>
  <si>
    <t xml:space="preserve">
    DACHOWSKA Sabina
    DEMBINSKI Piotr Andrzej
    DZIEKAN Emilia
    GOLINIA Klaudia
    JURKIEWICZ Paulina
    KOLODZIEJCZAK Kinga Anna
    MAC Karol
    PIECHOCKA Natalia
    PTAK Maksymilian
    SIKORSKA Marta
    SZERNER Agnieszka
    WALCZAK Agnieszka
    ZIEBA Dorian
</t>
  </si>
  <si>
    <t>Marek Józef GRÓBARCZYK</t>
  </si>
  <si>
    <t>http://www.europarl.europa.eu/meps/en/96790/MAREK+JOZEF_GROBARCZYK_home.html</t>
  </si>
  <si>
    <t>KMIECIK Wojciech</t>
  </si>
  <si>
    <t xml:space="preserve">
    HOC Pawel
    JANIKOWSKI Marcin
    KRUPKA Anna
    METLEWICZ Michal
    NIECKARZ Krzysztof
    PALUCH Robert
    PAWLICKI Marcin
    PIENKOWSKI Sebastian
    PRZYMUSINSKI Tomasz
    SUCHORSKI Piotr
    SZEFERNAKER Pawel
    SZOSTAK Slawomir
    WITKOWSKI Witold
</t>
  </si>
  <si>
    <t>Ryszard Antoni LEGUTKO</t>
  </si>
  <si>
    <t>http://www.europarl.europa.eu/meps/en/96796/RYSZARD+ANTONI_LEGUTKO_home.html</t>
  </si>
  <si>
    <t>ZIEJA Katarzyna</t>
  </si>
  <si>
    <t xml:space="preserve">
    GRODZKI Michal
    HRENIAK Pawel
    KWIATKOWSKI Tomasz
    LEKA Jagoda
    MILEWSKI Andrzej
    MROZEK Damian
    PAJAK Przemyslaw
    PIETRUS Wlodzimierz
    RAPKOWSKI Piotr
    SADOWSKI Kamil
    SANEK Miroslaw
    SWIECICKA-WOJCIK Krystyna
    ZAJAC Kamil
</t>
  </si>
  <si>
    <t>Marek JUREK</t>
  </si>
  <si>
    <t>Prawica Rzeczypospolitej</t>
  </si>
  <si>
    <t>http://www.europarl.europa.eu/meps/en/124892/MAREK_JUREK_home.html</t>
  </si>
  <si>
    <t xml:space="preserve">
    BARAN Michal
    BRACHOWICZ Natalia
</t>
  </si>
  <si>
    <t xml:space="preserve">
    ABGAROWICZ Jan
    FERSZ Marcin
    KAWECKI Krzysztof
    KIERNICKI Boguslaw
    KRAWCZYK Boguslaw
    Luczynski Lech
    Lysakowski Andrzej
    PILKA Marian
    ROWINSKI Tomasz
    SZALA Aleksandra
    WASIEWICZ Barbara
    ZYCH Tymoteusz
</t>
  </si>
  <si>
    <t>Zbigniew KUŹMIUK</t>
  </si>
  <si>
    <t>http://www.europarl.europa.eu/meps/en/28389/ZBIGNIEW_KUZMIUK_home.html</t>
  </si>
  <si>
    <t>JANASZ Malgorzata</t>
  </si>
  <si>
    <t xml:space="preserve">
    BEDNARSKA Teresa
    BERNACIAK Stefan
    BUKOWSKI Wladyslaw
    KASPRZYCKI Andzrej Waclaw
    KOWALSKI Jakub
    MATYSZCZAK Grazyna
    PIOTROWSKI Michal Maciej
    PORTAS Seweryn
    SOMLA Stefan Marek
    SPOCINSKA Barbara
    STECZKOWSKA Anna
    SZYMANSKA Ewa
</t>
  </si>
  <si>
    <t>Michał MARUSIK</t>
  </si>
  <si>
    <t>Kongres Nowej Prawicy</t>
  </si>
  <si>
    <t>http://www.europarl.europa.eu/meps/en/124894/MICHAL_MARUSIK_home.html</t>
  </si>
  <si>
    <t xml:space="preserve">
    OWCZARSKA Ewelina
    ZAGUBIEN Katarzyna
</t>
  </si>
  <si>
    <t xml:space="preserve">
    BEREBECKI Emil
    BORKOWSKI Pawel
    CWIKLA Jaromir Antoni
    CZEREPIUK Krzysztof
    KRUSZEWSKI Marcin Aleksander
    MAJEWSKI Przemyslaw Tomasz
    NAJZER Piotr Zbigniew
    OCHMAN Mikolaj Bazyli
    WINOWSKI Maciej
    WYSOCKI Jan
</t>
  </si>
  <si>
    <t>Kazimierz Michał UJAZDOWSKI</t>
  </si>
  <si>
    <t>http://www.europarl.europa.eu/meps/en/23791/KAZIMIERZ+MICHAL_UJAZDOWSKI_home.html</t>
  </si>
  <si>
    <t xml:space="preserve">
    DUBER Blazej
    GLUSZYNSKA Angelika
</t>
  </si>
  <si>
    <t xml:space="preserve">
    CHRABSKA Monika
    CZULBA Jakub
    FIGLEWICZ Michal
    GAPSKI Grzegorz
    GOLEBSKI Rafal
    GUGULSKI Marcin
    KOSINA-AMELJAN Magdalena
    KUBIAK Janina
    MACARZ Dariusz
    MILEWSKA Anna
</t>
  </si>
  <si>
    <t>Jarosław KALINOWSKI</t>
  </si>
  <si>
    <t>http://www.europarl.europa.eu/meps/en/96771/JAROSLAW_KALINOWSKI_home.html</t>
  </si>
  <si>
    <t xml:space="preserve">
    RAKOWSKA Magdalena
    SUCHECKI Mariusz Jozef
    SZCZEPANIAK Jakub
</t>
  </si>
  <si>
    <t xml:space="preserve">
    CZAJKOWSKA Joanna
    GRZADKOWSKI Piotr Marek
    JANIKOWSKA Patrycja
    JOZWIK Adam
    KALBARCZYK Katarzyna
    KARASEK Bronislaw
    KOWALSKA Malgorzata
    KUREK-SUCHECKA Natalia
    PISAREK Natalia
</t>
  </si>
  <si>
    <t>Zdzisław KRASNODĘBSKI</t>
  </si>
  <si>
    <t>Bezpartyjny</t>
  </si>
  <si>
    <t>http://www.europarl.europa.eu/meps/en/124891/ZDZISLAW_KRASNODEBSKI_home.html</t>
  </si>
  <si>
    <t xml:space="preserve">
    DYMOWSKA Magdalena
    SCHULZ Justyna
    ZAMARAJEWA Aleksandra
</t>
  </si>
  <si>
    <t xml:space="preserve">
    BARTKOW Maciej
    GABRYELCZYK Jaroslaw
    JABLONSKI Ireneusz
    KOMAN Marcin
    LAPINSKI Krysztof
    LUBANSKI Robert
    MATUSIAK Sylwia
    MILOWANSKI Piotr
    SZKUDLAREK Robert
</t>
  </si>
  <si>
    <t>Karol KARSKI</t>
  </si>
  <si>
    <t>http://www.europarl.europa.eu/meps/en/124887/KAROL_KARSKI_home.html</t>
  </si>
  <si>
    <t xml:space="preserve">
    BANASZKIEWICZ Boleslaw
    BUCZYNSKI Zdzislaw
    CIENIUCH Kinga
    DONDZILO Halina
    FIDO Beata
    JASTRZEBSKA_STARCZYK Katarzyna
    KOZIARSKI Piotr
    MILEWSKI Daniel George
    TARCZYNSKA Jolanta
    ZAHUROVSKA Vita
    ZAREBA Pawel Jerzy
</t>
  </si>
  <si>
    <t>Mirosław PIOTROWSKI</t>
  </si>
  <si>
    <t>Niezależny</t>
  </si>
  <si>
    <t>http://www.europarl.europa.eu/meps/en/28341/MIROSLAW_PIOTROWSKI_home.html</t>
  </si>
  <si>
    <t>NAHAJOWSKI Dawid</t>
  </si>
  <si>
    <t xml:space="preserve">
    BURDZANOWSKA Iwona
    DUDZINSKI Krzysztof
    LEWANDOWSKA Maria Czeslawa
    LEWANDOWSKI Zbigniew
    LOCHENSKI vel OCHNIO Wojciech Jacenty
    MACIAK NAGY Ewa
    OLECH Barbara
    RZECZKOWSKA Ewa
    STOJANOWSKI-HAN Zbyszko
    WITKOWSKA Agata
</t>
  </si>
  <si>
    <t>Adam GIEREK</t>
  </si>
  <si>
    <t>Unia Pracy</t>
  </si>
  <si>
    <t>http://www.europarl.europa.eu/meps/en/28379/ADAM_GIEREK_home.html</t>
  </si>
  <si>
    <t>STOMPEL Malina</t>
  </si>
  <si>
    <t xml:space="preserve">
    GADACZEK Maciej
    KOCZOROWSKA Izabela
    KORDYS Tomasz
    KORDYS Andrzej
    PIERSCIONEK-SURMA Anna
    POLAK Danuta
    SNAKOWSKI Krzysztof
    SZYBA Wladyslaw
    TELENGA Danuta
</t>
  </si>
  <si>
    <t>Beata GOSIEWSKA</t>
  </si>
  <si>
    <t>http://www.europarl.europa.eu/meps/en/124900/BEATA_GOSIEWSKA_home.html</t>
  </si>
  <si>
    <t>SOLECKA Jolanta</t>
  </si>
  <si>
    <t xml:space="preserve">
    BARANSKI Rafal
    BURAS Agnieszka
    KACZMARCZYK Anna
    KARYS Jaroslav
    MARKOWSKA Julia
    MISIEWICZ Bartlomiej
    REGULSKI Wojciech
    STEFANIAK Evelina
    ZAREMBA Dominik
</t>
  </si>
  <si>
    <t>Stanisław OŻÓG</t>
  </si>
  <si>
    <t>http://www.europarl.europa.eu/meps/en/124897/STANISLAW_OZOG_home.html</t>
  </si>
  <si>
    <t>NAHAJOWSKA Aneta</t>
  </si>
  <si>
    <t xml:space="preserve">
    CYMERS Anna
    NOWAK Michal Jan
    OLSZOWY Jacek
    PRUS Andrzej Piotr
    STASIOWSKA Marta
    SZCZEPANSKI Jaroslaw
    WIATR Michal
    WROBEL Jakub
    ZNAMIROWSKA Dorota Marta
</t>
  </si>
  <si>
    <t>Jan OLBRYCHT</t>
  </si>
  <si>
    <t>Platforma Obywatelska</t>
  </si>
  <si>
    <t>http://www.europarl.europa.eu/meps/en/28288/JAN_OLBRYCHT_home.html</t>
  </si>
  <si>
    <t xml:space="preserve">
    DEVAVRY Katarzyna
    LUDWICZAK Agata
    SZCZEPANSKA Katarzyna
</t>
  </si>
  <si>
    <t xml:space="preserve">
    CIESLAR - ROIK Sylwia
    GRZYWOK Artur
    KONARSKA Anna
    SIWEK Artur
    SMOLICHA Jerzy
    WAGEMANN Robert
    WITKOWICZ Witold
</t>
  </si>
  <si>
    <t>Jerzy BUZEK</t>
  </si>
  <si>
    <t>http://www.europarl.europa.eu/meps/en/28269/JERZY_BUZEK_home.html</t>
  </si>
  <si>
    <t xml:space="preserve">
    MACZKA Beata Kamila
    MUSIAL Marianna
    NEDELCU Lesya
    RUSEK Tomasz
</t>
  </si>
  <si>
    <t xml:space="preserve">
    KAMINSKA Anna
    KONARSKA Anna
    KRETEK Henryk
    OLEKSY Tadeusz
    SMOLINSKI Robert
    STANISZEWSKI Michal
</t>
  </si>
  <si>
    <t>Janusz ZEMKE</t>
  </si>
  <si>
    <t>Sojusz Lewicy Demokratycznej - Unia Pracy</t>
  </si>
  <si>
    <t>http://www.europarl.europa.eu/meps/en/96784/JANUSZ_ZEMKE_home.html</t>
  </si>
  <si>
    <t>TOMCZYK MAREK</t>
  </si>
  <si>
    <t xml:space="preserve">
    FALKOWSKI Mariusz
    JOPP Marek
    KOBYLECKI Tobiasz
    KRAJEWSKA Beata
    MOKOS Tomasz
    NITKIEWICZ Ireneusz
    PULAWSKI Tomasz
    SZEWCZYK Teresa
</t>
  </si>
  <si>
    <t>Agnieszka KOZŁOWSKA-RAJEWICZ</t>
  </si>
  <si>
    <t>http://www.europarl.europa.eu/meps/en/124889/AGNIESZKA_KOZLOWSKA-RAJEWICZ_home.html</t>
  </si>
  <si>
    <t xml:space="preserve">
    FODOR Sylwia
    SKORUPA Paulina
</t>
  </si>
  <si>
    <t xml:space="preserve">
    CZYZAK Justyna
    GENDERA Elzbieta
    MAMYS Zbigniew
    MROCZKIEWICZ Beata
    PAWLOWSKI Marek
    SLIWINSKI Andrzej
    STERNALSKI Marek
</t>
  </si>
  <si>
    <t>Tadeusz ZWIEFKA</t>
  </si>
  <si>
    <t>http://www.europarl.europa.eu/meps/en/28301/TADEUSZ_ZWIEFKA_home.html</t>
  </si>
  <si>
    <t xml:space="preserve">
    JAGIELLO Monika
    KALINOWSKA EDYTA
    ORLIK-LISEK Dorota
</t>
  </si>
  <si>
    <t xml:space="preserve">
    KUBICZEK Radoslawa
    MIKOLAJCZAK Jakub
    MUSIALKIEWICZ Robert
    RADLAK Juliusz
    RZYMYSZKIEWICZ Michal
    WIECKA-SIRY Karolina
</t>
  </si>
  <si>
    <t>Krystyna ŁYBACKA</t>
  </si>
  <si>
    <t>http://www.europarl.europa.eu/meps/en/124883/KRYSTYNA_LYBACKA_home.html</t>
  </si>
  <si>
    <t>PILKA ALEKSANDRA</t>
  </si>
  <si>
    <t xml:space="preserve">
    DECKER Magdalena
    JANAS Boleslaw
    MACHALICA Bartosz
    PALCZYNSKI Piotr
    PRZYBYLA Sylwia
    RUSIECKI Grzegorz
    ZACZYNSKI Ryszard Henryk
</t>
  </si>
  <si>
    <t>Robert Jarosław IWASZKIEWICZ</t>
  </si>
  <si>
    <t>Europe of Freedom and Direct Democracy Group</t>
  </si>
  <si>
    <t>http://www.europarl.europa.eu/meps/en/124886/ROBERT+JAROSLAW_IWASZKIEWICZ_home.html</t>
  </si>
  <si>
    <t xml:space="preserve">
    NOWAKOWSKI Henryk
    PAWLOWIEC Daniel
</t>
  </si>
  <si>
    <t xml:space="preserve">
    BULHAK Mateusz
    GALCZYNSKI Kamil
    LEZNY Rafal
    MAURER Robert
    RYCZEK Michal
    ZAPADKA Rafal
</t>
  </si>
  <si>
    <t>Julia PITERA</t>
  </si>
  <si>
    <t>http://www.europarl.europa.eu/meps/en/124898/JULIA_PITERA_home.html</t>
  </si>
  <si>
    <t xml:space="preserve">
    KRZYZANOWSKI Stanislaw
    ZAPOTOCKA-ZAPALSKA ANNA WIKTORIA
</t>
  </si>
  <si>
    <t xml:space="preserve">
    KOBZA Piotr
    KOSOWSKA Hanna
    MAJEWSKA MROCZEK Joanna
    TROJANOWSKI Pawel
    WIECZOREK Monika
    WILK Grazyna
</t>
  </si>
  <si>
    <t>Marek PLURA</t>
  </si>
  <si>
    <t>http://www.europarl.europa.eu/meps/en/124881/MAREK_PLURA_home.html</t>
  </si>
  <si>
    <t xml:space="preserve">
    MAJEWSKA-GALEZIAK Alicja
    MLYNEK Magdalena
</t>
  </si>
  <si>
    <t xml:space="preserve">
    DABEK Mirella
    KLIMCZAK Ewa
    LUSZCZ Elzbieta
    RACZYNSKA-CISZAK Ilona
    SIENKO Tomasz
    TOMASZEWSKI Jacek
</t>
  </si>
  <si>
    <t>Stanisław ŻÓŁTEK</t>
  </si>
  <si>
    <t>http://www.europarl.europa.eu/meps/en/124902/STANISLAW_ZOLTEK_home.html</t>
  </si>
  <si>
    <t xml:space="preserve">
    GANKIEWICZ Marian
    MISIASZEK Wojciech
</t>
  </si>
  <si>
    <t xml:space="preserve">
    CZARNEK Norbert
    FURMANEK Piotr
    NOWAK Jakub
    SIERANT Maciej
    SZATAN Jaroslaw
    WALICKI Lech
</t>
  </si>
  <si>
    <t>Jadwiga WIŚNIEWSKA</t>
  </si>
  <si>
    <t>http://www.europarl.europa.eu/meps/en/124877/JADWIGA_WISNIEWSKA_home.html</t>
  </si>
  <si>
    <t>SZYMANSKA Lilla</t>
  </si>
  <si>
    <t xml:space="preserve">
    LEW-MIRSKI Maciej
    OLESZKIEWICZ Anita
    POREBINSKA Katarzyna
    SOWINSKA Agnieszka
    SZARAMA Marcin
    WICIAK Magdalena
</t>
  </si>
  <si>
    <t>Lidia Joanna GERINGER de OEDENBERG</t>
  </si>
  <si>
    <t>Bezpartyjna</t>
  </si>
  <si>
    <t>http://www.europarl.europa.eu/meps/en/28377/LIDIA+JOANNA_GERINGER+DE+OEDENBERG_home.html</t>
  </si>
  <si>
    <t xml:space="preserve">
    CZERWONIEC Anna Karolina
    LASOTA Bartosz
</t>
  </si>
  <si>
    <t xml:space="preserve">
    GREK Jakub
    KONARSKA Czeslawa
    MIRONIAK Katarzyna
    PIETKIEWICZ Marek
    SPYCHALSKA-GOWIENCZYK Patrycja
</t>
  </si>
  <si>
    <t>Krzysztof HETMAN</t>
  </si>
  <si>
    <t>http://www.europarl.europa.eu/meps/en/124895/KRZYSZTOF_HETMAN_home.html</t>
  </si>
  <si>
    <t xml:space="preserve">
    CISZEWSKA Aleksandra
    PISERA Justyna
</t>
  </si>
  <si>
    <t xml:space="preserve">
    DUBICKA Katarzyna
    JASINSKA Karolina
    NIESLUCHOWSKI Krzysztof
    RYBINSKA Agnieszka
    SLOBODA Kazimierz
</t>
  </si>
  <si>
    <t>Danuta JAZŁOWIECKA</t>
  </si>
  <si>
    <t>http://www.europarl.europa.eu/meps/en/96781/DANUTA_JAZLOWIECKA_home.html</t>
  </si>
  <si>
    <t xml:space="preserve">
    KASPRZYK- SOWA Iwona
    PRZYBYLA-WIESNIAK Margareta Julita
</t>
  </si>
  <si>
    <t xml:space="preserve">
    ADAM Renata
    CZYZOWSKA Jolanta
    KOLOWROT-ADAMUS Katarzyna
    LETACHOWICZ Piotr
    PADAMCZYK Hanna
</t>
  </si>
  <si>
    <t>Dariusz ROSATI</t>
  </si>
  <si>
    <t>http://www.europarl.europa.eu/meps/en/28394/DARIUSZ_ROSATI_home.html</t>
  </si>
  <si>
    <t xml:space="preserve">
    MEZYNSKA Joanna
    WISNIEWSKI PAWEL
</t>
  </si>
  <si>
    <t xml:space="preserve">
    KADLUBOWSKI Lukasz
    KOLOMYCKI Piotr
    KUROWSKI Andrzej
    MAKAREWICZ Anna
    WIECZOREK Dariusz
</t>
  </si>
  <si>
    <t>Bogdan Brunon WENTA</t>
  </si>
  <si>
    <t>http://www.europarl.europa.eu/meps/en/124903/BOGDAN+BRUNON_WENTA_home.html</t>
  </si>
  <si>
    <t xml:space="preserve">
    BINIASZCZYK Katarzyna
    MAJEWSKA Beata Donata
</t>
  </si>
  <si>
    <t xml:space="preserve">
    CHMURA-LOSZEK Aleksandra
    KOGUT Mariusz
    PAPAJ Pawel
    PAPAJ Danuta
    SAGANOWSKI Michal
</t>
  </si>
  <si>
    <t>Barbara KUDRYCKA</t>
  </si>
  <si>
    <t>http://www.europarl.europa.eu/meps/en/28284/BARBARA_KUDRYCKA_home.html</t>
  </si>
  <si>
    <t xml:space="preserve">
    FIGIEL Katarzyna
    FURTAK Marta
</t>
  </si>
  <si>
    <t xml:space="preserve">
    NAPIORKOWSKA Sylwia
    OLEDZKI Marcin
    PILASZEWICZ Jolanta
    ROSZKOWSKI Sebastian
</t>
  </si>
  <si>
    <t>Tomasz Piotr PORĘBA</t>
  </si>
  <si>
    <t>http://www.europarl.europa.eu/meps/en/96801/TOMASZ+PIOTR_POREBA_home.html</t>
  </si>
  <si>
    <t xml:space="preserve">
    KORDULA Piotr
    TABOR Danuta
</t>
  </si>
  <si>
    <t xml:space="preserve">
    CENA Jakub
    GRZADZIEL Natalia
    LUTAK Tomasz
    MESZKA-STEFANOWSKA Bozena
</t>
  </si>
  <si>
    <t>Jarosław WAŁĘSA</t>
  </si>
  <si>
    <t>http://www.europarl.europa.eu/meps/en/96774/JAROSLAW_WALESA_home.html</t>
  </si>
  <si>
    <t xml:space="preserve">
    RYMKIEWICZ Magdalena
    SAGIN Magdalena
</t>
  </si>
  <si>
    <t xml:space="preserve">
    CYRNY-KIERAT Kinga
    GIELO-POLITEWICZ Magdalena
    KANDZORA Ryszard
    SOKOLEK Bogdan
</t>
  </si>
  <si>
    <t>Bogdan Andrzej ZDROJEWSKI</t>
  </si>
  <si>
    <t>http://www.europarl.europa.eu/meps/en/124893/BOGDAN+ANDRZEJ_ZDROJEWSKI_home.html</t>
  </si>
  <si>
    <t xml:space="preserve">
    MAJ Kamil
    SOBIERAJ Katarzyna Anna
</t>
  </si>
  <si>
    <t xml:space="preserve">
    MADRY Anna
    MAZANOWICZ Agata
    RUTKOWSKI Bartosz
    WOJCIK Igor
</t>
  </si>
  <si>
    <t>Elżbieta Katarzyna ŁUKACIJEWSKA</t>
  </si>
  <si>
    <t>http://www.europarl.europa.eu/meps/en/96791/ELZBIETA+KATARZYNA_LUKACIJEWSKA_home.html</t>
  </si>
  <si>
    <t xml:space="preserve">
    SAPINSKI Artur
    SCHWARZ Agnieszka
    SLOTA Iwona
</t>
  </si>
  <si>
    <t xml:space="preserve">
    Chrzastek Karolina
    MRUGALA Ewa
    RYSZ-JECZKOWSKA Katarzyna
</t>
  </si>
  <si>
    <t>Danuta Maria HÜBNER</t>
  </si>
  <si>
    <t>http://www.europarl.europa.eu/meps/en/96779/DANUTA+MARIA_HUBNER_home.html</t>
  </si>
  <si>
    <t xml:space="preserve">
    ANDREICUT Dana
    GARLINSKA ALEKSANDRA KAROLINA
    KUCINSKA Malgorzata
    RYGALSKI Pawel
</t>
  </si>
  <si>
    <t xml:space="preserve">
    KIEBZAK OLIVEIRA Joanna
    MATUSZEWSKA Joanna
</t>
  </si>
  <si>
    <t>Jacek SARYUSZ-WOLSKI</t>
  </si>
  <si>
    <t>http://www.europarl.europa.eu/meps/en/28297/JACEK_SARYUSZ-WOLSKI_home.html</t>
  </si>
  <si>
    <t xml:space="preserve">
    SIEMASZKO Aleksander
    SWIETLICKA Marta
</t>
  </si>
  <si>
    <t xml:space="preserve">
    BEKKER Joanna Ewa
    BILINSKA Monika
    ROKSELA Agata
</t>
  </si>
  <si>
    <t>Róża Gräfin von THUN UND HOHENSTEIN</t>
  </si>
  <si>
    <t>http://www.europarl.europa.eu/meps/en/96776/ROZA+GRAFIN+VON_THUN+UND+HOHENSTEIN_home.html</t>
  </si>
  <si>
    <t xml:space="preserve">
    GODYNIA Aneta
    KLEJNOWSKI LUKASZ
</t>
  </si>
  <si>
    <t xml:space="preserve">
    KATNER Filip
    STOLECKI Piotr
    SZYBIST Anna
</t>
  </si>
  <si>
    <t>Michał BONI</t>
  </si>
  <si>
    <t>http://www.europarl.europa.eu/meps/en/124896/MICHAL_BONI_home.html</t>
  </si>
  <si>
    <t xml:space="preserve">
    KARWANSKI Jakub
    KRAWIEC Beata
    WAWRZYK Agnieszka
</t>
  </si>
  <si>
    <t xml:space="preserve">
    BIALIK-DRUZYCKA Monika
    WIELICZKO Pawel
</t>
  </si>
  <si>
    <t>Janusz LEWANDOWSKI</t>
  </si>
  <si>
    <t>http://www.europarl.europa.eu/meps/en/23781/JANUSZ_LEWANDOWSKI_home.html</t>
  </si>
  <si>
    <t>WINIECKI Tomasz</t>
  </si>
  <si>
    <t xml:space="preserve">
    LANGOWSKA BARCZEWSKA Alicja
    OCHLIK Katarzyna
</t>
  </si>
  <si>
    <t>Adam SZEJNFELD</t>
  </si>
  <si>
    <t>http://www.europarl.europa.eu/meps/en/124890/ADAM_SZEJNFELD_home.html</t>
  </si>
  <si>
    <t>GRZELCZYK MATEUSZ</t>
  </si>
  <si>
    <t>LASAK Marta Malgorzata</t>
  </si>
  <si>
    <t>TOTALS</t>
  </si>
  <si>
    <t>Average per MEP</t>
  </si>
  <si>
    <t>BRU/STR</t>
  </si>
  <si>
    <t>Local</t>
  </si>
  <si>
    <t>Adam BIELAN</t>
  </si>
  <si>
    <t>Bio</t>
  </si>
  <si>
    <t>Piotr BORYS</t>
  </si>
  <si>
    <t>Arkadiusz Tomasz BRATKOWSKI</t>
  </si>
  <si>
    <t>Tadeusz CYMAŃSKI</t>
  </si>
  <si>
    <t>EFD</t>
  </si>
  <si>
    <t>Solidarna Polska</t>
  </si>
  <si>
    <t>Małgorzata HANDZLIK</t>
  </si>
  <si>
    <t>Jolanta Emilia HIBNER</t>
  </si>
  <si>
    <t>Sidonia Elżbieta JĘDRZEJEWSKA</t>
  </si>
  <si>
    <t>Filip KACZMAREK</t>
  </si>
  <si>
    <t>Michał Tomasz KAMIŃSKI</t>
  </si>
  <si>
    <t>Polska Jest Najważniejsza</t>
  </si>
  <si>
    <t>Lena KOLARSKA-BOBIŃSKA</t>
  </si>
  <si>
    <t>Paweł Robert KOWAL</t>
  </si>
  <si>
    <t>Jan KOZŁOWSKI</t>
  </si>
  <si>
    <t>Jacek Olgierd KURSKI</t>
  </si>
  <si>
    <t>Krzysztof LISEK</t>
  </si>
  <si>
    <t>Bogdan Kazimierz MARCINKIEWICZ</t>
  </si>
  <si>
    <t>Marek Henryk MIGALSKI</t>
  </si>
  <si>
    <t>Sławomir NITRAS</t>
  </si>
  <si>
    <t>Wojciech Michał OLEJNICZAK</t>
  </si>
  <si>
    <t>Jacek PROTASIEWICZ</t>
  </si>
  <si>
    <t>Joanna SENYSZYN</t>
  </si>
  <si>
    <t>Marek SIWIEC</t>
  </si>
  <si>
    <t>Joanna Katarzyna SKRZYDLEWSKA</t>
  </si>
  <si>
    <t>Bogusław SONIK</t>
  </si>
  <si>
    <t>Konrad SZYMAŃSKI</t>
  </si>
  <si>
    <t>Rafał TRZASKOWSKI</t>
  </si>
  <si>
    <t>Jarosław Leszek WAŁĘSA</t>
  </si>
  <si>
    <t>Jacek WŁOSOWICZ</t>
  </si>
  <si>
    <t>Paweł ZALEWSKI</t>
  </si>
  <si>
    <t>Artur ZASADA</t>
  </si>
  <si>
    <t>Janusz Władysław ZEMKE</t>
  </si>
  <si>
    <t>Zbigniew ZIOBRO</t>
  </si>
  <si>
    <t>Source</t>
  </si>
  <si>
    <t>https://jonworth.eu/polish-meps-and-their-personal-job-creation-schemes-1-mep-employs-19-2-each-employ-17/</t>
  </si>
</sst>
</file>

<file path=xl/styles.xml><?xml version="1.0" encoding="utf-8"?>
<styleSheet xmlns="http://schemas.openxmlformats.org/spreadsheetml/2006/main">
  <numFmts count="4">
    <numFmt numFmtId="164" formatCode="GENERAL"/>
    <numFmt numFmtId="165" formatCode="#.00"/>
    <numFmt numFmtId="166" formatCode="@"/>
    <numFmt numFmtId="167" formatCode="GENERAL"/>
  </numFmts>
  <fonts count="6">
    <font>
      <sz val="10"/>
      <name val="Arial"/>
      <family val="2"/>
    </font>
    <font>
      <b/>
      <sz val="10"/>
      <name val="Arial"/>
      <family val="2"/>
    </font>
    <font>
      <sz val="10"/>
      <color indexed="10"/>
      <name val="Arial"/>
      <family val="2"/>
    </font>
    <font>
      <i/>
      <sz val="10"/>
      <name val="Arial"/>
      <family val="2"/>
    </font>
    <font>
      <sz val="10"/>
      <name val="Times New Roman"/>
      <family val="1"/>
    </font>
    <font>
      <sz val="10"/>
      <color indexed="12"/>
      <name val="Times New Roman"/>
      <family val="1"/>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0" borderId="0" xfId="0" applyFont="1" applyAlignment="1">
      <alignment/>
    </xf>
    <xf numFmtId="165" fontId="0" fillId="0" borderId="0" xfId="0" applyNumberFormat="1" applyAlignment="1">
      <alignment/>
    </xf>
    <xf numFmtId="165" fontId="2" fillId="0" borderId="0" xfId="0" applyNumberFormat="1" applyFont="1" applyAlignment="1">
      <alignment/>
    </xf>
    <xf numFmtId="164" fontId="3" fillId="0" borderId="0" xfId="0" applyFont="1" applyAlignment="1">
      <alignment horizontal="left"/>
    </xf>
    <xf numFmtId="166" fontId="0" fillId="0" borderId="0" xfId="0" applyNumberFormat="1" applyFont="1" applyAlignment="1">
      <alignment/>
    </xf>
    <xf numFmtId="166" fontId="3" fillId="0" borderId="0" xfId="0" applyNumberFormat="1" applyFont="1" applyAlignment="1">
      <alignment horizontal="left"/>
    </xf>
    <xf numFmtId="164" fontId="0" fillId="0" borderId="0" xfId="0" applyFont="1" applyAlignment="1">
      <alignment wrapText="1"/>
    </xf>
    <xf numFmtId="164" fontId="0" fillId="0" borderId="0" xfId="0" applyAlignment="1">
      <alignment/>
    </xf>
    <xf numFmtId="164" fontId="0" fillId="0" borderId="0" xfId="0" applyFont="1" applyAlignment="1">
      <alignment wrapText="1"/>
    </xf>
    <xf numFmtId="164" fontId="4" fillId="0" borderId="0" xfId="0" applyFont="1" applyAlignment="1">
      <alignment wrapText="1"/>
    </xf>
    <xf numFmtId="164" fontId="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hyperlink" Target="http://www.europarl.europa.eu/meps/en/23788/ADAM_BIELAN.html" TargetMode="External" /><Relationship Id="rId2" Type="http://schemas.openxmlformats.org/officeDocument/2006/relationships/hyperlink" Target="http://www.europarl.europa.eu/meps/en/96799/PIOTR_BORYS.html" TargetMode="External" /><Relationship Id="rId3" Type="http://schemas.openxmlformats.org/officeDocument/2006/relationships/hyperlink" Target="http://www.europarl.europa.eu/meps/en/111126/ARKADIUSZ%20TOMASZ_BRATKOWSKI.html" TargetMode="External" /><Relationship Id="rId4" Type="http://schemas.openxmlformats.org/officeDocument/2006/relationships/hyperlink" Target="http://www.europarl.europa.eu/meps/en/28269/JERZY_BUZEK.html" TargetMode="External" /><Relationship Id="rId5" Type="http://schemas.openxmlformats.org/officeDocument/2006/relationships/hyperlink" Target="http://www.europarl.europa.eu/meps/en/96786/TADEUSZ_CYMANSKI.html" TargetMode="External" /><Relationship Id="rId6" Type="http://schemas.openxmlformats.org/officeDocument/2006/relationships/hyperlink" Target="http://www.europarl.europa.eu/meps/en/28372/RYSZARD_CZARNECKI.html" TargetMode="External" /><Relationship Id="rId7" Type="http://schemas.openxmlformats.org/officeDocument/2006/relationships/hyperlink" Target="http://www.europarl.europa.eu/meps/en/28377/LIDIA%20JOANNA_GERINGER%20DE%20OEDENBERG.html" TargetMode="External" /><Relationship Id="rId8" Type="http://schemas.openxmlformats.org/officeDocument/2006/relationships/hyperlink" Target="http://www.europarl.europa.eu/meps/en/28379/ADAM_GIEREK.html" TargetMode="External" /><Relationship Id="rId9" Type="http://schemas.openxmlformats.org/officeDocument/2006/relationships/hyperlink" Target="http://www.europarl.europa.eu/meps/en/96790/MAREK%20JOZEF_GROBARCZYK.html" TargetMode="External" /><Relationship Id="rId10" Type="http://schemas.openxmlformats.org/officeDocument/2006/relationships/hyperlink" Target="http://www.europarl.europa.eu/meps/en/23785/ANDRZEJ_GRZYB.html" TargetMode="External" /><Relationship Id="rId11" Type="http://schemas.openxmlformats.org/officeDocument/2006/relationships/hyperlink" Target="http://www.europarl.europa.eu/meps/en/28275/MALGORZATA_HANDZLIK.html" TargetMode="External" /><Relationship Id="rId12" Type="http://schemas.openxmlformats.org/officeDocument/2006/relationships/hyperlink" Target="http://www.europarl.europa.eu/meps/en/96753/JOLANTA%20EMILIA_HIBNER.html" TargetMode="External" /><Relationship Id="rId13" Type="http://schemas.openxmlformats.org/officeDocument/2006/relationships/hyperlink" Target="http://www.europarl.europa.eu/meps/en/96779/DANUTA%20MARIA_HUBNER.html" TargetMode="External" /><Relationship Id="rId14" Type="http://schemas.openxmlformats.org/officeDocument/2006/relationships/hyperlink" Target="http://www.europarl.europa.eu/meps/en/96781/DANUTA_JAZLOWIECKA.html" TargetMode="External" /><Relationship Id="rId15" Type="http://schemas.openxmlformats.org/officeDocument/2006/relationships/hyperlink" Target="http://www.europarl.europa.eu/meps/en/96782/SIDONIA%20ELZBIETA_JEDRZEJEWSKA.html" TargetMode="External" /><Relationship Id="rId16" Type="http://schemas.openxmlformats.org/officeDocument/2006/relationships/hyperlink" Target="http://www.europarl.europa.eu/meps/en/28280/FILIP_KACZMAREK.html" TargetMode="External" /><Relationship Id="rId17" Type="http://schemas.openxmlformats.org/officeDocument/2006/relationships/hyperlink" Target="http://www.europarl.europa.eu/meps/en/96771/JAROSLAW_KALINOWSKI.html" TargetMode="External" /><Relationship Id="rId18" Type="http://schemas.openxmlformats.org/officeDocument/2006/relationships/hyperlink" Target="http://www.europarl.europa.eu/meps/en/23792/MICHAL%20TOMASZ_KAMINSKI.html" TargetMode="External" /><Relationship Id="rId19" Type="http://schemas.openxmlformats.org/officeDocument/2006/relationships/hyperlink" Target="http://www.europarl.europa.eu/meps/en/96785/LENA_KOLARSKA-BOBINSKA.html" TargetMode="External" /><Relationship Id="rId20" Type="http://schemas.openxmlformats.org/officeDocument/2006/relationships/hyperlink" Target="http://www.europarl.europa.eu/meps/en/96793/PAWEL%20ROBERT_KOWAL.html" TargetMode="External" /><Relationship Id="rId21" Type="http://schemas.openxmlformats.org/officeDocument/2006/relationships/hyperlink" Target="http://www.europarl.europa.eu/meps/en/101954/JAN_KOZLOWSKI.html" TargetMode="External" /><Relationship Id="rId22" Type="http://schemas.openxmlformats.org/officeDocument/2006/relationships/hyperlink" Target="http://www.europarl.europa.eu/meps/en/96795/JACEK%20OLGIERD_KURSKI.html" TargetMode="External" /><Relationship Id="rId23" Type="http://schemas.openxmlformats.org/officeDocument/2006/relationships/hyperlink" Target="http://www.europarl.europa.eu/meps/en/96796/RYSZARD%20ANTONI_LEGUTKO.html" TargetMode="External" /><Relationship Id="rId24" Type="http://schemas.openxmlformats.org/officeDocument/2006/relationships/hyperlink" Target="http://www.europarl.europa.eu/meps/en/23768/BOGUSLAW_LIBERADZKI.html" TargetMode="External" /><Relationship Id="rId25" Type="http://schemas.openxmlformats.org/officeDocument/2006/relationships/hyperlink" Target="http://www.europarl.europa.eu/meps/en/96788/KRZYSZTOF_LISEK.html" TargetMode="External" /><Relationship Id="rId26" Type="http://schemas.openxmlformats.org/officeDocument/2006/relationships/hyperlink" Target="http://www.europarl.europa.eu/meps/en/96791/ELZBIETA%20KATARZYNA_LUKACIJEWSKA.html" TargetMode="External" /><Relationship Id="rId27" Type="http://schemas.openxmlformats.org/officeDocument/2006/relationships/hyperlink" Target="http://www.europarl.europa.eu/meps/en/96792/BOGDAN%20KAZIMIERZ_MARCINKIEWICZ.html" TargetMode="External" /><Relationship Id="rId28" Type="http://schemas.openxmlformats.org/officeDocument/2006/relationships/hyperlink" Target="http://www.europarl.europa.eu/meps/en/96800/MAREK%20HENRYK_MIGALSKI.html" TargetMode="External" /><Relationship Id="rId29" Type="http://schemas.openxmlformats.org/officeDocument/2006/relationships/hyperlink" Target="http://www.europarl.europa.eu/meps/en/96794/SLAWOMIR_NITRAS.html" TargetMode="External" /><Relationship Id="rId30" Type="http://schemas.openxmlformats.org/officeDocument/2006/relationships/hyperlink" Target="http://www.europarl.europa.eu/meps/en/28288/JAN_OLBRYCHT.html" TargetMode="External" /><Relationship Id="rId31" Type="http://schemas.openxmlformats.org/officeDocument/2006/relationships/hyperlink" Target="http://www.europarl.europa.eu/meps/en/96783/WOJCIECH%20MICHAL_OLEJNICZAK.html" TargetMode="External" /><Relationship Id="rId32" Type="http://schemas.openxmlformats.org/officeDocument/2006/relationships/hyperlink" Target="http://www.europarl.europa.eu/meps/en/28341/MIROSLAW_PIOTROWSKI.html" TargetMode="External" /><Relationship Id="rId33" Type="http://schemas.openxmlformats.org/officeDocument/2006/relationships/hyperlink" Target="http://www.europarl.europa.eu/meps/en/96801/TOMASZ%20PIOTR_POREBA.html" TargetMode="External" /><Relationship Id="rId34" Type="http://schemas.openxmlformats.org/officeDocument/2006/relationships/hyperlink" Target="http://www.europarl.europa.eu/meps/en/23782/JACEK_PROTASIEWICZ.html" TargetMode="External" /><Relationship Id="rId35" Type="http://schemas.openxmlformats.org/officeDocument/2006/relationships/hyperlink" Target="http://www.europarl.europa.eu/meps/en/28297/JACEK_SARYUSZ-WOLSKI.html" TargetMode="External" /><Relationship Id="rId36" Type="http://schemas.openxmlformats.org/officeDocument/2006/relationships/hyperlink" Target="http://www.europarl.europa.eu/meps/en/96789/JOANNA_SENYSZYN.html" TargetMode="External" /><Relationship Id="rId37" Type="http://schemas.openxmlformats.org/officeDocument/2006/relationships/hyperlink" Target="http://www.europarl.europa.eu/meps/en/23787/CZESLAW%20ADAM_SIEKIERSKI.html" TargetMode="External" /><Relationship Id="rId38" Type="http://schemas.openxmlformats.org/officeDocument/2006/relationships/hyperlink" Target="http://www.europarl.europa.eu/meps/en/28380/MAREK_SIWIEC.html" TargetMode="External" /><Relationship Id="rId39" Type="http://schemas.openxmlformats.org/officeDocument/2006/relationships/hyperlink" Target="http://www.europarl.europa.eu/meps/en/96770/JOANNA%20KATARZYNA_SKRZYDLEWSKA.html" TargetMode="External" /><Relationship Id="rId40" Type="http://schemas.openxmlformats.org/officeDocument/2006/relationships/hyperlink" Target="http://www.europarl.europa.eu/meps/en/28299/BOGUSLAW_SONIK.html" TargetMode="External" /><Relationship Id="rId41" Type="http://schemas.openxmlformats.org/officeDocument/2006/relationships/hyperlink" Target="http://www.europarl.europa.eu/meps/en/28358/KONRAD_SZYMANSKI.html" TargetMode="External" /><Relationship Id="rId42" Type="http://schemas.openxmlformats.org/officeDocument/2006/relationships/hyperlink" Target="http://www.europarl.europa.eu/meps/en/96776/ROZA%20GRAFIN%20VON_THUN%20UND%20HOHENSTEIN.html" TargetMode="External" /><Relationship Id="rId43" Type="http://schemas.openxmlformats.org/officeDocument/2006/relationships/hyperlink" Target="http://www.europarl.europa.eu/meps/en/96773/RAFAL_TRZASKOWSKI.html" TargetMode="External" /><Relationship Id="rId44" Type="http://schemas.openxmlformats.org/officeDocument/2006/relationships/hyperlink" Target="http://www.europarl.europa.eu/meps/en/96774/JAROSLAW%20LESZEK_WALESA.html" TargetMode="External" /><Relationship Id="rId45" Type="http://schemas.openxmlformats.org/officeDocument/2006/relationships/hyperlink" Target="http://www.europarl.europa.eu/meps/en/96802/JACEK_WLOSOWICZ.html" TargetMode="External" /><Relationship Id="rId46" Type="http://schemas.openxmlformats.org/officeDocument/2006/relationships/hyperlink" Target="http://www.europarl.europa.eu/meps/en/23784/JANUSZ_WOJCIECHOWSKI.html" TargetMode="External" /><Relationship Id="rId47" Type="http://schemas.openxmlformats.org/officeDocument/2006/relationships/hyperlink" Target="http://www.europarl.europa.eu/meps/en/96777/PAWEL_ZALEWSKI.html" TargetMode="External" /><Relationship Id="rId48" Type="http://schemas.openxmlformats.org/officeDocument/2006/relationships/hyperlink" Target="http://www.europarl.europa.eu/meps/en/96778/ARTUR_ZASADA.html" TargetMode="External" /><Relationship Id="rId49" Type="http://schemas.openxmlformats.org/officeDocument/2006/relationships/hyperlink" Target="http://www.europarl.europa.eu/meps/en/96784/JANUSZ%20WLADYSLAW_ZEMKE.html" TargetMode="External" /><Relationship Id="rId50" Type="http://schemas.openxmlformats.org/officeDocument/2006/relationships/hyperlink" Target="http://www.europarl.europa.eu/meps/en/96803/ZBIGNIEW_ZIOBRO.html" TargetMode="External" /><Relationship Id="rId51" Type="http://schemas.openxmlformats.org/officeDocument/2006/relationships/hyperlink" Target="http://www.europarl.europa.eu/meps/en/28301/TADEUSZ_ZWIEFKA.html" TargetMode="External" /></Relationships>
</file>

<file path=xl/worksheets/sheet1.xml><?xml version="1.0" encoding="utf-8"?>
<worksheet xmlns="http://schemas.openxmlformats.org/spreadsheetml/2006/main" xmlns:r="http://schemas.openxmlformats.org/officeDocument/2006/relationships">
  <dimension ref="A1:E15"/>
  <sheetViews>
    <sheetView zoomScale="97" zoomScaleNormal="97" workbookViewId="0" topLeftCell="A1">
      <selection activeCell="F16" sqref="F16"/>
    </sheetView>
  </sheetViews>
  <sheetFormatPr defaultColWidth="12.57421875" defaultRowHeight="12.75"/>
  <cols>
    <col min="1" max="2" width="11.57421875" style="0" customWidth="1"/>
    <col min="3" max="3" width="29.8515625" style="0" customWidth="1"/>
    <col min="4" max="4" width="32.140625" style="0" customWidth="1"/>
    <col min="5" max="5" width="21.140625" style="0" customWidth="1"/>
    <col min="6" max="16384" width="11.57421875" style="0" customWidth="1"/>
  </cols>
  <sheetData>
    <row r="1" spans="1:5" s="1" customFormat="1" ht="12.75">
      <c r="A1" s="1" t="s">
        <v>0</v>
      </c>
      <c r="B1" s="1" t="s">
        <v>1</v>
      </c>
      <c r="C1" s="1" t="s">
        <v>2</v>
      </c>
      <c r="D1" s="1" t="s">
        <v>3</v>
      </c>
      <c r="E1" s="1" t="s">
        <v>4</v>
      </c>
    </row>
    <row r="3" spans="1:5" ht="12.75">
      <c r="A3" t="s">
        <v>5</v>
      </c>
      <c r="B3">
        <v>23</v>
      </c>
      <c r="C3" s="2">
        <f>'EPP (23 MEPs)'!E27</f>
        <v>2.347826086956522</v>
      </c>
      <c r="D3" s="2">
        <f>'EPP (23 MEPs)'!G27</f>
        <v>5.391304347826087</v>
      </c>
      <c r="E3" s="2">
        <f>'EPP (23 MEPs)'!I27</f>
        <v>7.739130434782608</v>
      </c>
    </row>
    <row r="4" spans="1:5" ht="12.75">
      <c r="A4" t="s">
        <v>6</v>
      </c>
      <c r="B4">
        <v>5</v>
      </c>
      <c r="C4" s="2">
        <f>'S&amp;D (5 MEPs)'!E9</f>
        <v>1.4</v>
      </c>
      <c r="D4" s="2">
        <f>'S&amp;D (5 MEPs)'!G9</f>
        <v>8.6</v>
      </c>
      <c r="E4" s="2">
        <f>'S&amp;D (5 MEPs)'!I9</f>
        <v>10</v>
      </c>
    </row>
    <row r="5" spans="1:5" ht="12.75">
      <c r="A5" t="s">
        <v>7</v>
      </c>
      <c r="B5">
        <v>19</v>
      </c>
      <c r="C5" s="2">
        <f>'ECR (19 MEPs)'!E23</f>
        <v>1.2105263157894737</v>
      </c>
      <c r="D5" s="3">
        <f>'ECR (19 MEPs)'!G23</f>
        <v>11.947368421052632</v>
      </c>
      <c r="E5" s="3">
        <f>'ECR (19 MEPs)'!I23</f>
        <v>13.157894736842104</v>
      </c>
    </row>
    <row r="6" spans="1:5" ht="12.75">
      <c r="A6" t="s">
        <v>8</v>
      </c>
      <c r="B6">
        <v>1</v>
      </c>
      <c r="C6" s="2">
        <f>'EFDD (1 MEP)'!E5</f>
        <v>2</v>
      </c>
      <c r="D6" s="2">
        <f>'EFDD (1 MEP)'!G5</f>
        <v>6</v>
      </c>
      <c r="E6" s="2">
        <f>'EFDD (1 MEP)'!I5</f>
        <v>8</v>
      </c>
    </row>
    <row r="7" spans="1:5" ht="12.75">
      <c r="A7" t="s">
        <v>9</v>
      </c>
      <c r="B7">
        <v>3</v>
      </c>
      <c r="C7" s="2">
        <f>'NI (3 MEPs)'!E7</f>
        <v>1.6666666666666667</v>
      </c>
      <c r="D7" s="2">
        <f>'NI (3 MEPs)'!G7</f>
        <v>10</v>
      </c>
      <c r="E7" s="2">
        <f>'NI (3 MEPs)'!I7</f>
        <v>11.666666666666666</v>
      </c>
    </row>
    <row r="9" spans="1:5" ht="12.75">
      <c r="A9" t="s">
        <v>10</v>
      </c>
      <c r="B9">
        <v>51</v>
      </c>
      <c r="C9" s="2">
        <f>'All PL (51 MEPs)'!E55</f>
        <v>1.7843137254901962</v>
      </c>
      <c r="D9" s="2">
        <f>'All PL (51 MEPs)'!G55</f>
        <v>8.431372549019608</v>
      </c>
      <c r="E9" s="2">
        <f>'All PL (51 MEPs)'!I55</f>
        <v>10.215686274509803</v>
      </c>
    </row>
    <row r="11" spans="3:5" ht="12.75">
      <c r="C11" s="4" t="s">
        <v>11</v>
      </c>
      <c r="D11" s="4" t="s">
        <v>12</v>
      </c>
      <c r="E11" s="4" t="s">
        <v>13</v>
      </c>
    </row>
    <row r="12" spans="2:5" ht="12.75">
      <c r="B12" s="5" t="s">
        <v>14</v>
      </c>
      <c r="C12" s="4">
        <f>'All PL (51 MEPs)'!E54</f>
        <v>91</v>
      </c>
      <c r="D12" s="4">
        <f>'All PL (51 MEPs)'!G54</f>
        <v>430</v>
      </c>
      <c r="E12" s="4">
        <f>'All PL (51 MEPs)'!I54</f>
        <v>521</v>
      </c>
    </row>
    <row r="14" spans="2:5" ht="12.75">
      <c r="B14" s="6" t="s">
        <v>15</v>
      </c>
      <c r="C14" s="4">
        <f>'2013 stats'!E53</f>
        <v>99</v>
      </c>
      <c r="D14" s="4">
        <f>'2013 stats'!F53</f>
        <v>362</v>
      </c>
      <c r="E14" s="4">
        <f>'2013 stats'!G53</f>
        <v>461</v>
      </c>
    </row>
    <row r="15" spans="2:5" ht="12.75">
      <c r="B15" s="4" t="s">
        <v>16</v>
      </c>
      <c r="C15" s="4">
        <f>C12-C14</f>
        <v>-8</v>
      </c>
      <c r="D15" s="4">
        <f>D12-D14</f>
        <v>68</v>
      </c>
      <c r="E15" s="4">
        <f>E12-E14</f>
        <v>60</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55"/>
  <sheetViews>
    <sheetView tabSelected="1" zoomScale="97" zoomScaleNormal="97" workbookViewId="0" topLeftCell="A1">
      <selection activeCell="A2" sqref="A2"/>
    </sheetView>
  </sheetViews>
  <sheetFormatPr defaultColWidth="12.57421875" defaultRowHeight="12.75"/>
  <cols>
    <col min="1" max="1" width="37.57421875" style="0" customWidth="1"/>
    <col min="2" max="2" width="34.8515625" style="0" customWidth="1"/>
    <col min="3" max="3" width="33.28125" style="0" customWidth="1"/>
    <col min="4" max="4" width="17.57421875" style="0" customWidth="1"/>
    <col min="5" max="7" width="11.57421875" style="0" customWidth="1"/>
    <col min="8" max="8" width="23.7109375" style="0" customWidth="1"/>
    <col min="9" max="9" width="18.7109375" style="0" customWidth="1"/>
    <col min="10" max="16384" width="11.57421875" style="0" customWidth="1"/>
  </cols>
  <sheetData>
    <row r="1" spans="1:9" s="1" customFormat="1" ht="12.75">
      <c r="A1" s="1" t="s">
        <v>17</v>
      </c>
      <c r="B1" s="1" t="s">
        <v>0</v>
      </c>
      <c r="C1" s="1" t="s">
        <v>18</v>
      </c>
      <c r="D1" s="1" t="s">
        <v>19</v>
      </c>
      <c r="E1" s="1" t="s">
        <v>20</v>
      </c>
      <c r="F1" s="1" t="s">
        <v>21</v>
      </c>
      <c r="G1" s="1" t="s">
        <v>22</v>
      </c>
      <c r="H1" s="1" t="s">
        <v>23</v>
      </c>
      <c r="I1" s="1" t="s">
        <v>24</v>
      </c>
    </row>
    <row r="2" spans="1:9" ht="12.75">
      <c r="A2" t="s">
        <v>25</v>
      </c>
      <c r="B2" t="s">
        <v>26</v>
      </c>
      <c r="C2" t="s">
        <v>27</v>
      </c>
      <c r="D2" t="s">
        <v>28</v>
      </c>
      <c r="E2">
        <v>3</v>
      </c>
      <c r="F2" s="7" t="s">
        <v>29</v>
      </c>
      <c r="G2">
        <v>16</v>
      </c>
      <c r="H2" s="7" t="s">
        <v>30</v>
      </c>
      <c r="I2" s="8">
        <f>E2+G2</f>
        <v>19</v>
      </c>
    </row>
    <row r="3" spans="1:9" ht="12.75">
      <c r="A3" t="s">
        <v>31</v>
      </c>
      <c r="B3" t="s">
        <v>32</v>
      </c>
      <c r="C3" t="s">
        <v>33</v>
      </c>
      <c r="D3" t="s">
        <v>34</v>
      </c>
      <c r="E3">
        <v>0</v>
      </c>
      <c r="G3">
        <v>18</v>
      </c>
      <c r="H3" s="7" t="s">
        <v>35</v>
      </c>
      <c r="I3" s="8">
        <f>E3+G3</f>
        <v>18</v>
      </c>
    </row>
    <row r="4" spans="1:9" ht="12.75">
      <c r="A4" t="s">
        <v>36</v>
      </c>
      <c r="B4" t="s">
        <v>32</v>
      </c>
      <c r="C4" t="s">
        <v>33</v>
      </c>
      <c r="D4" t="s">
        <v>37</v>
      </c>
      <c r="E4">
        <v>1</v>
      </c>
      <c r="F4" s="9" t="s">
        <v>38</v>
      </c>
      <c r="G4">
        <v>17</v>
      </c>
      <c r="H4" s="7" t="s">
        <v>39</v>
      </c>
      <c r="I4" s="8">
        <f>E4+G4</f>
        <v>18</v>
      </c>
    </row>
    <row r="5" spans="1:9" ht="12.75">
      <c r="A5" t="s">
        <v>40</v>
      </c>
      <c r="B5" t="s">
        <v>32</v>
      </c>
      <c r="C5" t="s">
        <v>33</v>
      </c>
      <c r="D5" t="s">
        <v>41</v>
      </c>
      <c r="E5">
        <v>1</v>
      </c>
      <c r="F5" t="s">
        <v>42</v>
      </c>
      <c r="G5">
        <v>15</v>
      </c>
      <c r="H5" s="7" t="s">
        <v>43</v>
      </c>
      <c r="I5" s="8">
        <f>E5+G5</f>
        <v>16</v>
      </c>
    </row>
    <row r="6" spans="1:9" ht="12.75">
      <c r="A6" t="s">
        <v>44</v>
      </c>
      <c r="B6" t="s">
        <v>32</v>
      </c>
      <c r="C6" t="s">
        <v>33</v>
      </c>
      <c r="D6" t="s">
        <v>45</v>
      </c>
      <c r="E6">
        <v>1</v>
      </c>
      <c r="F6" t="s">
        <v>46</v>
      </c>
      <c r="G6">
        <v>15</v>
      </c>
      <c r="H6" s="7" t="s">
        <v>47</v>
      </c>
      <c r="I6" s="8">
        <f>E6+G6</f>
        <v>16</v>
      </c>
    </row>
    <row r="7" spans="1:9" ht="12.75">
      <c r="A7" t="s">
        <v>48</v>
      </c>
      <c r="B7" t="s">
        <v>32</v>
      </c>
      <c r="C7" t="s">
        <v>33</v>
      </c>
      <c r="D7" t="s">
        <v>49</v>
      </c>
      <c r="E7">
        <v>1</v>
      </c>
      <c r="F7" t="s">
        <v>50</v>
      </c>
      <c r="G7">
        <v>15</v>
      </c>
      <c r="H7" s="7" t="s">
        <v>51</v>
      </c>
      <c r="I7" s="8">
        <f>E7+G7</f>
        <v>16</v>
      </c>
    </row>
    <row r="8" spans="1:9" ht="12.75">
      <c r="A8" t="s">
        <v>52</v>
      </c>
      <c r="B8" t="s">
        <v>32</v>
      </c>
      <c r="C8" t="s">
        <v>33</v>
      </c>
      <c r="D8" t="s">
        <v>53</v>
      </c>
      <c r="E8">
        <v>1</v>
      </c>
      <c r="F8" t="s">
        <v>54</v>
      </c>
      <c r="G8">
        <v>15</v>
      </c>
      <c r="H8" s="7" t="s">
        <v>55</v>
      </c>
      <c r="I8" s="8">
        <f>E8+G8</f>
        <v>16</v>
      </c>
    </row>
    <row r="9" spans="1:9" ht="12.75">
      <c r="A9" t="s">
        <v>56</v>
      </c>
      <c r="B9" t="s">
        <v>32</v>
      </c>
      <c r="C9" t="s">
        <v>33</v>
      </c>
      <c r="D9" t="s">
        <v>57</v>
      </c>
      <c r="E9">
        <v>2</v>
      </c>
      <c r="F9" s="7" t="s">
        <v>58</v>
      </c>
      <c r="G9">
        <v>14</v>
      </c>
      <c r="H9" s="7" t="s">
        <v>59</v>
      </c>
      <c r="I9" s="8">
        <f>E9+G9</f>
        <v>16</v>
      </c>
    </row>
    <row r="10" spans="1:9" ht="12.75">
      <c r="A10" t="s">
        <v>60</v>
      </c>
      <c r="B10" t="s">
        <v>61</v>
      </c>
      <c r="C10" t="s">
        <v>62</v>
      </c>
      <c r="D10" t="s">
        <v>63</v>
      </c>
      <c r="E10">
        <v>2</v>
      </c>
      <c r="F10" s="7" t="s">
        <v>64</v>
      </c>
      <c r="G10">
        <v>14</v>
      </c>
      <c r="H10" s="7" t="s">
        <v>65</v>
      </c>
      <c r="I10" s="8">
        <f>E10+G10</f>
        <v>16</v>
      </c>
    </row>
    <row r="11" spans="1:9" ht="12.75">
      <c r="A11" t="s">
        <v>66</v>
      </c>
      <c r="B11" t="s">
        <v>67</v>
      </c>
      <c r="C11" t="s">
        <v>68</v>
      </c>
      <c r="D11" t="s">
        <v>69</v>
      </c>
      <c r="E11">
        <v>1</v>
      </c>
      <c r="F11" t="s">
        <v>70</v>
      </c>
      <c r="G11">
        <v>14</v>
      </c>
      <c r="H11" s="7" t="s">
        <v>71</v>
      </c>
      <c r="I11" s="8">
        <f>E11+G11</f>
        <v>15</v>
      </c>
    </row>
    <row r="12" spans="1:9" ht="12.75">
      <c r="A12" t="s">
        <v>72</v>
      </c>
      <c r="B12" t="s">
        <v>26</v>
      </c>
      <c r="C12" t="s">
        <v>27</v>
      </c>
      <c r="D12" t="s">
        <v>73</v>
      </c>
      <c r="E12">
        <v>2</v>
      </c>
      <c r="F12" s="7" t="s">
        <v>74</v>
      </c>
      <c r="G12">
        <v>13</v>
      </c>
      <c r="H12" s="7" t="s">
        <v>75</v>
      </c>
      <c r="I12" s="8">
        <f>E12+G12</f>
        <v>15</v>
      </c>
    </row>
    <row r="13" spans="1:9" ht="12.75">
      <c r="A13" t="s">
        <v>76</v>
      </c>
      <c r="B13" t="s">
        <v>32</v>
      </c>
      <c r="C13" t="s">
        <v>33</v>
      </c>
      <c r="D13" t="s">
        <v>77</v>
      </c>
      <c r="E13">
        <v>1</v>
      </c>
      <c r="F13" t="s">
        <v>78</v>
      </c>
      <c r="G13">
        <v>13</v>
      </c>
      <c r="H13" s="7" t="s">
        <v>79</v>
      </c>
      <c r="I13" s="8">
        <f>E13+G13</f>
        <v>14</v>
      </c>
    </row>
    <row r="14" spans="1:9" ht="12.75">
      <c r="A14" t="s">
        <v>80</v>
      </c>
      <c r="B14" t="s">
        <v>32</v>
      </c>
      <c r="C14" t="s">
        <v>33</v>
      </c>
      <c r="D14" t="s">
        <v>81</v>
      </c>
      <c r="E14">
        <v>1</v>
      </c>
      <c r="F14" t="s">
        <v>82</v>
      </c>
      <c r="G14">
        <v>13</v>
      </c>
      <c r="H14" s="7" t="s">
        <v>83</v>
      </c>
      <c r="I14" s="8">
        <f>E14+G14</f>
        <v>14</v>
      </c>
    </row>
    <row r="15" spans="1:9" ht="12.75">
      <c r="A15" t="s">
        <v>84</v>
      </c>
      <c r="B15" t="s">
        <v>32</v>
      </c>
      <c r="C15" t="s">
        <v>85</v>
      </c>
      <c r="D15" t="s">
        <v>86</v>
      </c>
      <c r="E15">
        <v>2</v>
      </c>
      <c r="F15" s="7" t="s">
        <v>87</v>
      </c>
      <c r="G15">
        <v>12</v>
      </c>
      <c r="H15" s="7" t="s">
        <v>88</v>
      </c>
      <c r="I15" s="8">
        <f>E15+G15</f>
        <v>14</v>
      </c>
    </row>
    <row r="16" spans="1:9" ht="12.75">
      <c r="A16" t="s">
        <v>89</v>
      </c>
      <c r="B16" t="s">
        <v>32</v>
      </c>
      <c r="C16" t="s">
        <v>33</v>
      </c>
      <c r="D16" t="s">
        <v>90</v>
      </c>
      <c r="E16">
        <v>1</v>
      </c>
      <c r="F16" t="s">
        <v>91</v>
      </c>
      <c r="G16">
        <v>12</v>
      </c>
      <c r="H16" s="7" t="s">
        <v>92</v>
      </c>
      <c r="I16" s="8">
        <f>E16+G16</f>
        <v>13</v>
      </c>
    </row>
    <row r="17" spans="1:9" ht="12.75">
      <c r="A17" t="s">
        <v>93</v>
      </c>
      <c r="B17" t="s">
        <v>67</v>
      </c>
      <c r="C17" t="s">
        <v>94</v>
      </c>
      <c r="D17" t="s">
        <v>95</v>
      </c>
      <c r="E17">
        <v>2</v>
      </c>
      <c r="F17" s="7" t="s">
        <v>96</v>
      </c>
      <c r="G17">
        <v>10</v>
      </c>
      <c r="H17" s="7" t="s">
        <v>97</v>
      </c>
      <c r="I17" s="8">
        <f>E17+G17</f>
        <v>12</v>
      </c>
    </row>
    <row r="18" spans="1:9" ht="12.75">
      <c r="A18" t="s">
        <v>98</v>
      </c>
      <c r="B18" t="s">
        <v>32</v>
      </c>
      <c r="C18" t="s">
        <v>33</v>
      </c>
      <c r="D18" t="s">
        <v>99</v>
      </c>
      <c r="E18">
        <v>2</v>
      </c>
      <c r="F18" s="7" t="s">
        <v>100</v>
      </c>
      <c r="G18">
        <v>10</v>
      </c>
      <c r="H18" s="7" t="s">
        <v>101</v>
      </c>
      <c r="I18" s="8">
        <f>E18+G18</f>
        <v>12</v>
      </c>
    </row>
    <row r="19" spans="1:9" ht="12.75">
      <c r="A19" t="s">
        <v>102</v>
      </c>
      <c r="B19" t="s">
        <v>26</v>
      </c>
      <c r="C19" t="s">
        <v>27</v>
      </c>
      <c r="D19" t="s">
        <v>103</v>
      </c>
      <c r="E19">
        <v>3</v>
      </c>
      <c r="F19" s="7" t="s">
        <v>104</v>
      </c>
      <c r="G19">
        <v>9</v>
      </c>
      <c r="H19" s="7" t="s">
        <v>105</v>
      </c>
      <c r="I19" s="8">
        <f>E19+G19</f>
        <v>12</v>
      </c>
    </row>
    <row r="20" spans="1:9" ht="12.75">
      <c r="A20" t="s">
        <v>106</v>
      </c>
      <c r="B20" t="s">
        <v>32</v>
      </c>
      <c r="C20" t="s">
        <v>107</v>
      </c>
      <c r="D20" t="s">
        <v>108</v>
      </c>
      <c r="E20">
        <v>3</v>
      </c>
      <c r="F20" s="7" t="s">
        <v>109</v>
      </c>
      <c r="G20">
        <v>9</v>
      </c>
      <c r="H20" s="7" t="s">
        <v>110</v>
      </c>
      <c r="I20" s="8">
        <f>E20+G20</f>
        <v>12</v>
      </c>
    </row>
    <row r="21" spans="1:9" ht="12.75">
      <c r="A21" t="s">
        <v>111</v>
      </c>
      <c r="B21" t="s">
        <v>32</v>
      </c>
      <c r="C21" t="s">
        <v>33</v>
      </c>
      <c r="D21" t="s">
        <v>112</v>
      </c>
      <c r="E21">
        <v>0</v>
      </c>
      <c r="G21">
        <v>11</v>
      </c>
      <c r="H21" s="7" t="s">
        <v>113</v>
      </c>
      <c r="I21" s="8">
        <f>E21+G21</f>
        <v>11</v>
      </c>
    </row>
    <row r="22" spans="1:9" ht="12.75">
      <c r="A22" t="s">
        <v>114</v>
      </c>
      <c r="B22" t="s">
        <v>32</v>
      </c>
      <c r="C22" t="s">
        <v>115</v>
      </c>
      <c r="D22" t="s">
        <v>116</v>
      </c>
      <c r="E22">
        <v>1</v>
      </c>
      <c r="F22" t="s">
        <v>117</v>
      </c>
      <c r="G22">
        <v>10</v>
      </c>
      <c r="H22" s="7" t="s">
        <v>118</v>
      </c>
      <c r="I22" s="8">
        <f>E22+G22</f>
        <v>11</v>
      </c>
    </row>
    <row r="23" spans="1:9" ht="12.75">
      <c r="A23" t="s">
        <v>119</v>
      </c>
      <c r="B23" t="s">
        <v>61</v>
      </c>
      <c r="C23" t="s">
        <v>120</v>
      </c>
      <c r="D23" t="s">
        <v>121</v>
      </c>
      <c r="E23">
        <v>1</v>
      </c>
      <c r="F23" t="s">
        <v>122</v>
      </c>
      <c r="G23">
        <v>9</v>
      </c>
      <c r="H23" s="7" t="s">
        <v>123</v>
      </c>
      <c r="I23" s="8">
        <f>E23+G23</f>
        <v>10</v>
      </c>
    </row>
    <row r="24" spans="1:9" ht="12.75">
      <c r="A24" t="s">
        <v>124</v>
      </c>
      <c r="B24" t="s">
        <v>32</v>
      </c>
      <c r="C24" t="s">
        <v>33</v>
      </c>
      <c r="D24" t="s">
        <v>125</v>
      </c>
      <c r="E24">
        <v>1</v>
      </c>
      <c r="F24" t="s">
        <v>126</v>
      </c>
      <c r="G24">
        <v>9</v>
      </c>
      <c r="H24" s="7" t="s">
        <v>127</v>
      </c>
      <c r="I24" s="8">
        <f>E24+G24</f>
        <v>10</v>
      </c>
    </row>
    <row r="25" spans="1:9" ht="12.75">
      <c r="A25" t="s">
        <v>128</v>
      </c>
      <c r="B25" t="s">
        <v>32</v>
      </c>
      <c r="C25" t="s">
        <v>33</v>
      </c>
      <c r="D25" t="s">
        <v>129</v>
      </c>
      <c r="E25">
        <v>1</v>
      </c>
      <c r="F25" t="s">
        <v>130</v>
      </c>
      <c r="G25">
        <v>9</v>
      </c>
      <c r="H25" s="7" t="s">
        <v>131</v>
      </c>
      <c r="I25" s="8">
        <f>E25+G25</f>
        <v>10</v>
      </c>
    </row>
    <row r="26" spans="1:9" ht="12.75">
      <c r="A26" t="s">
        <v>132</v>
      </c>
      <c r="B26" t="s">
        <v>26</v>
      </c>
      <c r="C26" t="s">
        <v>133</v>
      </c>
      <c r="D26" t="s">
        <v>134</v>
      </c>
      <c r="E26">
        <v>3</v>
      </c>
      <c r="F26" s="7" t="s">
        <v>135</v>
      </c>
      <c r="G26">
        <v>7</v>
      </c>
      <c r="H26" s="7" t="s">
        <v>136</v>
      </c>
      <c r="I26" s="8">
        <f>E26+G26</f>
        <v>10</v>
      </c>
    </row>
    <row r="27" spans="1:9" ht="12.75">
      <c r="A27" t="s">
        <v>137</v>
      </c>
      <c r="B27" t="s">
        <v>26</v>
      </c>
      <c r="C27" t="s">
        <v>133</v>
      </c>
      <c r="D27" t="s">
        <v>138</v>
      </c>
      <c r="E27">
        <v>4</v>
      </c>
      <c r="F27" s="7" t="s">
        <v>139</v>
      </c>
      <c r="G27">
        <v>6</v>
      </c>
      <c r="H27" s="7" t="s">
        <v>140</v>
      </c>
      <c r="I27" s="8">
        <f>E27+G27</f>
        <v>10</v>
      </c>
    </row>
    <row r="28" spans="1:9" ht="12.75">
      <c r="A28" t="s">
        <v>141</v>
      </c>
      <c r="B28" t="s">
        <v>61</v>
      </c>
      <c r="C28" t="s">
        <v>142</v>
      </c>
      <c r="D28" t="s">
        <v>143</v>
      </c>
      <c r="E28">
        <v>1</v>
      </c>
      <c r="F28" t="s">
        <v>144</v>
      </c>
      <c r="G28">
        <v>8</v>
      </c>
      <c r="H28" s="7" t="s">
        <v>145</v>
      </c>
      <c r="I28" s="8">
        <f>E28+G28</f>
        <v>9</v>
      </c>
    </row>
    <row r="29" spans="1:9" ht="12.75">
      <c r="A29" t="s">
        <v>146</v>
      </c>
      <c r="B29" t="s">
        <v>26</v>
      </c>
      <c r="C29" t="s">
        <v>133</v>
      </c>
      <c r="D29" t="s">
        <v>147</v>
      </c>
      <c r="E29">
        <v>2</v>
      </c>
      <c r="F29" s="7" t="s">
        <v>148</v>
      </c>
      <c r="G29">
        <v>7</v>
      </c>
      <c r="H29" s="7" t="s">
        <v>149</v>
      </c>
      <c r="I29" s="8">
        <f>E29+G29</f>
        <v>9</v>
      </c>
    </row>
    <row r="30" spans="1:9" ht="12.75">
      <c r="A30" t="s">
        <v>150</v>
      </c>
      <c r="B30" t="s">
        <v>26</v>
      </c>
      <c r="C30" t="s">
        <v>133</v>
      </c>
      <c r="D30" t="s">
        <v>151</v>
      </c>
      <c r="E30">
        <v>3</v>
      </c>
      <c r="F30" s="7" t="s">
        <v>152</v>
      </c>
      <c r="G30">
        <v>6</v>
      </c>
      <c r="H30" s="7" t="s">
        <v>153</v>
      </c>
      <c r="I30" s="8">
        <f>E30+G30</f>
        <v>9</v>
      </c>
    </row>
    <row r="31" spans="1:9" ht="12.75">
      <c r="A31" t="s">
        <v>154</v>
      </c>
      <c r="B31" t="s">
        <v>61</v>
      </c>
      <c r="C31" t="s">
        <v>62</v>
      </c>
      <c r="D31" t="s">
        <v>155</v>
      </c>
      <c r="E31">
        <v>1</v>
      </c>
      <c r="F31" t="s">
        <v>156</v>
      </c>
      <c r="G31">
        <v>7</v>
      </c>
      <c r="H31" s="7" t="s">
        <v>157</v>
      </c>
      <c r="I31" s="8">
        <f>E31+G31</f>
        <v>8</v>
      </c>
    </row>
    <row r="32" spans="1:9" ht="12.75">
      <c r="A32" t="s">
        <v>158</v>
      </c>
      <c r="B32" t="s">
        <v>159</v>
      </c>
      <c r="C32" t="s">
        <v>94</v>
      </c>
      <c r="D32" t="s">
        <v>160</v>
      </c>
      <c r="E32">
        <v>2</v>
      </c>
      <c r="F32" s="7" t="s">
        <v>161</v>
      </c>
      <c r="G32">
        <v>6</v>
      </c>
      <c r="H32" s="7" t="s">
        <v>162</v>
      </c>
      <c r="I32" s="8">
        <f>E32+G32</f>
        <v>8</v>
      </c>
    </row>
    <row r="33" spans="1:9" ht="12.75">
      <c r="A33" t="s">
        <v>163</v>
      </c>
      <c r="B33" t="s">
        <v>26</v>
      </c>
      <c r="C33" t="s">
        <v>133</v>
      </c>
      <c r="D33" t="s">
        <v>164</v>
      </c>
      <c r="E33">
        <v>2</v>
      </c>
      <c r="F33" s="7" t="s">
        <v>165</v>
      </c>
      <c r="G33">
        <v>6</v>
      </c>
      <c r="H33" s="7" t="s">
        <v>166</v>
      </c>
      <c r="I33" s="8">
        <f>E33+G33</f>
        <v>8</v>
      </c>
    </row>
    <row r="34" spans="1:9" ht="12.75">
      <c r="A34" t="s">
        <v>167</v>
      </c>
      <c r="B34" t="s">
        <v>26</v>
      </c>
      <c r="C34" t="s">
        <v>133</v>
      </c>
      <c r="D34" t="s">
        <v>168</v>
      </c>
      <c r="E34">
        <v>2</v>
      </c>
      <c r="F34" s="7" t="s">
        <v>169</v>
      </c>
      <c r="G34">
        <v>6</v>
      </c>
      <c r="H34" s="7" t="s">
        <v>170</v>
      </c>
      <c r="I34" s="8">
        <f>E34+G34</f>
        <v>8</v>
      </c>
    </row>
    <row r="35" spans="1:9" ht="12.75">
      <c r="A35" t="s">
        <v>171</v>
      </c>
      <c r="B35" t="s">
        <v>67</v>
      </c>
      <c r="C35" t="s">
        <v>94</v>
      </c>
      <c r="D35" t="s">
        <v>172</v>
      </c>
      <c r="E35">
        <v>2</v>
      </c>
      <c r="F35" s="7" t="s">
        <v>173</v>
      </c>
      <c r="G35">
        <v>6</v>
      </c>
      <c r="H35" s="7" t="s">
        <v>174</v>
      </c>
      <c r="I35" s="8">
        <f>E35+G35</f>
        <v>8</v>
      </c>
    </row>
    <row r="36" spans="1:9" ht="12.75">
      <c r="A36" t="s">
        <v>175</v>
      </c>
      <c r="B36" t="s">
        <v>32</v>
      </c>
      <c r="C36" t="s">
        <v>33</v>
      </c>
      <c r="D36" t="s">
        <v>176</v>
      </c>
      <c r="E36">
        <v>1</v>
      </c>
      <c r="F36" t="s">
        <v>177</v>
      </c>
      <c r="G36">
        <v>6</v>
      </c>
      <c r="H36" s="7" t="s">
        <v>178</v>
      </c>
      <c r="I36" s="8">
        <f>E36+G36</f>
        <v>7</v>
      </c>
    </row>
    <row r="37" spans="1:9" ht="12.75">
      <c r="A37" t="s">
        <v>179</v>
      </c>
      <c r="B37" t="s">
        <v>61</v>
      </c>
      <c r="C37" t="s">
        <v>180</v>
      </c>
      <c r="D37" t="s">
        <v>181</v>
      </c>
      <c r="E37">
        <v>2</v>
      </c>
      <c r="F37" s="7" t="s">
        <v>182</v>
      </c>
      <c r="G37">
        <v>5</v>
      </c>
      <c r="H37" s="7" t="s">
        <v>183</v>
      </c>
      <c r="I37" s="8">
        <f>E37+G37</f>
        <v>7</v>
      </c>
    </row>
    <row r="38" spans="1:9" ht="12.75">
      <c r="A38" t="s">
        <v>184</v>
      </c>
      <c r="B38" t="s">
        <v>26</v>
      </c>
      <c r="C38" t="s">
        <v>27</v>
      </c>
      <c r="D38" t="s">
        <v>185</v>
      </c>
      <c r="E38">
        <v>2</v>
      </c>
      <c r="F38" s="7" t="s">
        <v>186</v>
      </c>
      <c r="G38">
        <v>5</v>
      </c>
      <c r="H38" s="7" t="s">
        <v>187</v>
      </c>
      <c r="I38" s="8">
        <f>E38+G38</f>
        <v>7</v>
      </c>
    </row>
    <row r="39" spans="1:9" ht="12.75">
      <c r="A39" t="s">
        <v>188</v>
      </c>
      <c r="B39" t="s">
        <v>26</v>
      </c>
      <c r="C39" t="s">
        <v>133</v>
      </c>
      <c r="D39" t="s">
        <v>189</v>
      </c>
      <c r="E39">
        <v>2</v>
      </c>
      <c r="F39" s="7" t="s">
        <v>190</v>
      </c>
      <c r="G39">
        <v>5</v>
      </c>
      <c r="H39" s="7" t="s">
        <v>191</v>
      </c>
      <c r="I39" s="8">
        <f>E39+G39</f>
        <v>7</v>
      </c>
    </row>
    <row r="40" spans="1:9" ht="12.75">
      <c r="A40" t="s">
        <v>192</v>
      </c>
      <c r="B40" t="s">
        <v>26</v>
      </c>
      <c r="C40" t="s">
        <v>133</v>
      </c>
      <c r="D40" t="s">
        <v>193</v>
      </c>
      <c r="E40">
        <v>2</v>
      </c>
      <c r="F40" s="7" t="s">
        <v>194</v>
      </c>
      <c r="G40">
        <v>5</v>
      </c>
      <c r="H40" s="7" t="s">
        <v>195</v>
      </c>
      <c r="I40" s="8">
        <f>E40+G40</f>
        <v>7</v>
      </c>
    </row>
    <row r="41" spans="1:9" ht="12.75">
      <c r="A41" t="s">
        <v>196</v>
      </c>
      <c r="B41" t="s">
        <v>26</v>
      </c>
      <c r="C41" t="s">
        <v>133</v>
      </c>
      <c r="D41" t="s">
        <v>197</v>
      </c>
      <c r="E41">
        <v>2</v>
      </c>
      <c r="F41" s="7" t="s">
        <v>198</v>
      </c>
      <c r="G41">
        <v>5</v>
      </c>
      <c r="H41" s="7" t="s">
        <v>199</v>
      </c>
      <c r="I41" s="8">
        <f>E41+G41</f>
        <v>7</v>
      </c>
    </row>
    <row r="42" spans="1:9" ht="12.75">
      <c r="A42" t="s">
        <v>200</v>
      </c>
      <c r="B42" t="s">
        <v>26</v>
      </c>
      <c r="C42" t="s">
        <v>133</v>
      </c>
      <c r="D42" t="s">
        <v>201</v>
      </c>
      <c r="E42">
        <v>2</v>
      </c>
      <c r="F42" s="7" t="s">
        <v>202</v>
      </c>
      <c r="G42">
        <v>4</v>
      </c>
      <c r="H42" s="7" t="s">
        <v>203</v>
      </c>
      <c r="I42" s="8">
        <f>E42+G42</f>
        <v>6</v>
      </c>
    </row>
    <row r="43" spans="1:9" ht="12.75">
      <c r="A43" t="s">
        <v>204</v>
      </c>
      <c r="B43" t="s">
        <v>32</v>
      </c>
      <c r="C43" t="s">
        <v>33</v>
      </c>
      <c r="D43" t="s">
        <v>205</v>
      </c>
      <c r="E43">
        <v>2</v>
      </c>
      <c r="F43" s="7" t="s">
        <v>206</v>
      </c>
      <c r="G43">
        <v>4</v>
      </c>
      <c r="H43" s="7" t="s">
        <v>207</v>
      </c>
      <c r="I43" s="8">
        <f>E43+G43</f>
        <v>6</v>
      </c>
    </row>
    <row r="44" spans="1:9" ht="12.75">
      <c r="A44" t="s">
        <v>208</v>
      </c>
      <c r="B44" t="s">
        <v>26</v>
      </c>
      <c r="C44" t="s">
        <v>133</v>
      </c>
      <c r="D44" t="s">
        <v>209</v>
      </c>
      <c r="E44">
        <v>2</v>
      </c>
      <c r="F44" s="7" t="s">
        <v>210</v>
      </c>
      <c r="G44">
        <v>4</v>
      </c>
      <c r="H44" s="7" t="s">
        <v>211</v>
      </c>
      <c r="I44" s="8">
        <f>E44+G44</f>
        <v>6</v>
      </c>
    </row>
    <row r="45" spans="1:9" ht="12.75">
      <c r="A45" t="s">
        <v>212</v>
      </c>
      <c r="B45" t="s">
        <v>26</v>
      </c>
      <c r="C45" t="s">
        <v>133</v>
      </c>
      <c r="D45" t="s">
        <v>213</v>
      </c>
      <c r="E45">
        <v>2</v>
      </c>
      <c r="F45" s="7" t="s">
        <v>214</v>
      </c>
      <c r="G45">
        <v>4</v>
      </c>
      <c r="H45" s="7" t="s">
        <v>215</v>
      </c>
      <c r="I45" s="8">
        <f>E45+G45</f>
        <v>6</v>
      </c>
    </row>
    <row r="46" spans="1:9" ht="12.75">
      <c r="A46" t="s">
        <v>216</v>
      </c>
      <c r="B46" t="s">
        <v>26</v>
      </c>
      <c r="C46" t="s">
        <v>133</v>
      </c>
      <c r="D46" t="s">
        <v>217</v>
      </c>
      <c r="E46">
        <v>3</v>
      </c>
      <c r="F46" s="7" t="s">
        <v>218</v>
      </c>
      <c r="G46">
        <v>3</v>
      </c>
      <c r="H46" s="7" t="s">
        <v>219</v>
      </c>
      <c r="I46" s="8">
        <f>E46+G46</f>
        <v>6</v>
      </c>
    </row>
    <row r="47" spans="1:9" ht="12.75">
      <c r="A47" t="s">
        <v>220</v>
      </c>
      <c r="B47" t="s">
        <v>26</v>
      </c>
      <c r="C47" t="s">
        <v>133</v>
      </c>
      <c r="D47" t="s">
        <v>221</v>
      </c>
      <c r="E47">
        <v>4</v>
      </c>
      <c r="F47" s="7" t="s">
        <v>222</v>
      </c>
      <c r="G47">
        <v>2</v>
      </c>
      <c r="H47" s="7" t="s">
        <v>223</v>
      </c>
      <c r="I47" s="8">
        <f>E47+G47</f>
        <v>6</v>
      </c>
    </row>
    <row r="48" spans="1:9" ht="12.75">
      <c r="A48" t="s">
        <v>224</v>
      </c>
      <c r="B48" t="s">
        <v>26</v>
      </c>
      <c r="C48" t="s">
        <v>133</v>
      </c>
      <c r="D48" t="s">
        <v>225</v>
      </c>
      <c r="E48">
        <v>2</v>
      </c>
      <c r="F48" s="7" t="s">
        <v>226</v>
      </c>
      <c r="G48">
        <v>3</v>
      </c>
      <c r="H48" s="7" t="s">
        <v>227</v>
      </c>
      <c r="I48" s="8">
        <f>E48+G48</f>
        <v>5</v>
      </c>
    </row>
    <row r="49" spans="1:9" ht="12.75">
      <c r="A49" t="s">
        <v>228</v>
      </c>
      <c r="B49" t="s">
        <v>26</v>
      </c>
      <c r="C49" t="s">
        <v>133</v>
      </c>
      <c r="D49" t="s">
        <v>229</v>
      </c>
      <c r="E49">
        <v>2</v>
      </c>
      <c r="F49" s="7" t="s">
        <v>230</v>
      </c>
      <c r="G49">
        <v>3</v>
      </c>
      <c r="H49" s="7" t="s">
        <v>231</v>
      </c>
      <c r="I49" s="8">
        <f>E49+G49</f>
        <v>5</v>
      </c>
    </row>
    <row r="50" spans="1:9" ht="12.75">
      <c r="A50" t="s">
        <v>232</v>
      </c>
      <c r="B50" t="s">
        <v>26</v>
      </c>
      <c r="C50" t="s">
        <v>133</v>
      </c>
      <c r="D50" t="s">
        <v>233</v>
      </c>
      <c r="E50">
        <v>3</v>
      </c>
      <c r="F50" s="7" t="s">
        <v>234</v>
      </c>
      <c r="G50">
        <v>2</v>
      </c>
      <c r="H50" s="7" t="s">
        <v>235</v>
      </c>
      <c r="I50" s="8">
        <f>E50+G50</f>
        <v>5</v>
      </c>
    </row>
    <row r="51" spans="1:9" ht="12.75">
      <c r="A51" t="s">
        <v>236</v>
      </c>
      <c r="B51" t="s">
        <v>26</v>
      </c>
      <c r="C51" t="s">
        <v>133</v>
      </c>
      <c r="D51" t="s">
        <v>237</v>
      </c>
      <c r="E51">
        <v>1</v>
      </c>
      <c r="F51" t="s">
        <v>238</v>
      </c>
      <c r="G51">
        <v>2</v>
      </c>
      <c r="H51" s="7" t="s">
        <v>239</v>
      </c>
      <c r="I51" s="8">
        <f>E51+G51</f>
        <v>3</v>
      </c>
    </row>
    <row r="52" spans="1:9" ht="12.75">
      <c r="A52" t="s">
        <v>240</v>
      </c>
      <c r="B52" t="s">
        <v>26</v>
      </c>
      <c r="C52" t="s">
        <v>133</v>
      </c>
      <c r="D52" t="s">
        <v>241</v>
      </c>
      <c r="E52">
        <v>1</v>
      </c>
      <c r="F52" t="s">
        <v>242</v>
      </c>
      <c r="G52">
        <v>1</v>
      </c>
      <c r="H52" t="s">
        <v>243</v>
      </c>
      <c r="I52" s="8">
        <f>E52+G52</f>
        <v>2</v>
      </c>
    </row>
    <row r="54" spans="4:9" ht="12.75">
      <c r="D54" s="1" t="s">
        <v>244</v>
      </c>
      <c r="E54" s="1">
        <f>SUM(E2:E52)</f>
        <v>91</v>
      </c>
      <c r="F54" s="1"/>
      <c r="G54" s="1">
        <f>SUM(G2:G52)</f>
        <v>430</v>
      </c>
      <c r="H54" s="1"/>
      <c r="I54" s="1">
        <f>SUM(I2:I52)</f>
        <v>521</v>
      </c>
    </row>
    <row r="55" spans="4:9" ht="12.75">
      <c r="D55" t="s">
        <v>245</v>
      </c>
      <c r="E55" s="2">
        <f>E54/51</f>
        <v>1.7843137254901962</v>
      </c>
      <c r="F55" s="2"/>
      <c r="G55" s="2">
        <f>G54/51</f>
        <v>8.431372549019608</v>
      </c>
      <c r="H55" s="2"/>
      <c r="I55" s="2">
        <f>I54/51</f>
        <v>10.215686274509803</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27"/>
  <sheetViews>
    <sheetView zoomScale="97" zoomScaleNormal="97" workbookViewId="0" topLeftCell="A20">
      <selection activeCell="I27" sqref="I27"/>
    </sheetView>
  </sheetViews>
  <sheetFormatPr defaultColWidth="12.57421875" defaultRowHeight="12.75"/>
  <cols>
    <col min="1" max="1" width="37.57421875" style="0" customWidth="1"/>
    <col min="2" max="2" width="34.8515625" style="0" customWidth="1"/>
    <col min="3" max="3" width="33.28125" style="0" customWidth="1"/>
    <col min="4" max="4" width="17.57421875" style="0" customWidth="1"/>
    <col min="5" max="7" width="11.57421875" style="0" customWidth="1"/>
    <col min="8" max="8" width="23.7109375" style="0" customWidth="1"/>
    <col min="9" max="9" width="18.7109375" style="0" customWidth="1"/>
    <col min="10" max="16384" width="11.57421875" style="0" customWidth="1"/>
  </cols>
  <sheetData>
    <row r="1" spans="1:9" s="1" customFormat="1" ht="12.75">
      <c r="A1" s="1" t="s">
        <v>17</v>
      </c>
      <c r="B1" s="1" t="s">
        <v>0</v>
      </c>
      <c r="C1" s="1" t="s">
        <v>18</v>
      </c>
      <c r="D1" s="1" t="s">
        <v>19</v>
      </c>
      <c r="E1" s="1" t="s">
        <v>20</v>
      </c>
      <c r="F1" s="1" t="s">
        <v>21</v>
      </c>
      <c r="G1" s="1" t="s">
        <v>22</v>
      </c>
      <c r="H1" s="1" t="s">
        <v>23</v>
      </c>
      <c r="I1" s="1" t="s">
        <v>24</v>
      </c>
    </row>
    <row r="2" spans="1:9" ht="12.75">
      <c r="A2" t="s">
        <v>25</v>
      </c>
      <c r="B2" t="s">
        <v>26</v>
      </c>
      <c r="C2" t="s">
        <v>27</v>
      </c>
      <c r="D2" t="s">
        <v>28</v>
      </c>
      <c r="E2">
        <v>3</v>
      </c>
      <c r="F2" s="7" t="s">
        <v>29</v>
      </c>
      <c r="G2">
        <v>16</v>
      </c>
      <c r="H2" s="7" t="s">
        <v>30</v>
      </c>
      <c r="I2" s="8">
        <f>E2+G2</f>
        <v>19</v>
      </c>
    </row>
    <row r="3" spans="1:9" ht="12.75">
      <c r="A3" t="s">
        <v>72</v>
      </c>
      <c r="B3" t="s">
        <v>26</v>
      </c>
      <c r="C3" t="s">
        <v>27</v>
      </c>
      <c r="D3" t="s">
        <v>73</v>
      </c>
      <c r="E3">
        <v>2</v>
      </c>
      <c r="F3" s="7" t="s">
        <v>74</v>
      </c>
      <c r="G3">
        <v>13</v>
      </c>
      <c r="H3" s="7" t="s">
        <v>75</v>
      </c>
      <c r="I3" s="8">
        <f>E3+G3</f>
        <v>15</v>
      </c>
    </row>
    <row r="4" spans="1:9" ht="12.75">
      <c r="A4" t="s">
        <v>102</v>
      </c>
      <c r="B4" t="s">
        <v>26</v>
      </c>
      <c r="C4" t="s">
        <v>27</v>
      </c>
      <c r="D4" t="s">
        <v>103</v>
      </c>
      <c r="E4">
        <v>3</v>
      </c>
      <c r="F4" s="7" t="s">
        <v>104</v>
      </c>
      <c r="G4">
        <v>9</v>
      </c>
      <c r="H4" s="7" t="s">
        <v>105</v>
      </c>
      <c r="I4" s="8">
        <f>E4+G4</f>
        <v>12</v>
      </c>
    </row>
    <row r="5" spans="1:9" ht="12.75">
      <c r="A5" t="s">
        <v>132</v>
      </c>
      <c r="B5" t="s">
        <v>26</v>
      </c>
      <c r="C5" t="s">
        <v>133</v>
      </c>
      <c r="D5" t="s">
        <v>134</v>
      </c>
      <c r="E5">
        <v>3</v>
      </c>
      <c r="F5" s="7" t="s">
        <v>135</v>
      </c>
      <c r="G5">
        <v>7</v>
      </c>
      <c r="H5" s="7" t="s">
        <v>136</v>
      </c>
      <c r="I5" s="8">
        <f>E5+G5</f>
        <v>10</v>
      </c>
    </row>
    <row r="6" spans="1:9" ht="12.75">
      <c r="A6" t="s">
        <v>137</v>
      </c>
      <c r="B6" t="s">
        <v>26</v>
      </c>
      <c r="C6" t="s">
        <v>133</v>
      </c>
      <c r="D6" t="s">
        <v>138</v>
      </c>
      <c r="E6">
        <v>4</v>
      </c>
      <c r="F6" s="7" t="s">
        <v>139</v>
      </c>
      <c r="G6">
        <v>6</v>
      </c>
      <c r="H6" s="7" t="s">
        <v>140</v>
      </c>
      <c r="I6" s="8">
        <f>E6+G6</f>
        <v>10</v>
      </c>
    </row>
    <row r="7" spans="1:9" ht="12.75">
      <c r="A7" t="s">
        <v>146</v>
      </c>
      <c r="B7" t="s">
        <v>26</v>
      </c>
      <c r="C7" t="s">
        <v>133</v>
      </c>
      <c r="D7" t="s">
        <v>147</v>
      </c>
      <c r="E7">
        <v>2</v>
      </c>
      <c r="F7" s="7" t="s">
        <v>148</v>
      </c>
      <c r="G7">
        <v>7</v>
      </c>
      <c r="H7" s="7" t="s">
        <v>149</v>
      </c>
      <c r="I7" s="8">
        <f>E7+G7</f>
        <v>9</v>
      </c>
    </row>
    <row r="8" spans="1:9" ht="12.75">
      <c r="A8" t="s">
        <v>150</v>
      </c>
      <c r="B8" t="s">
        <v>26</v>
      </c>
      <c r="C8" t="s">
        <v>133</v>
      </c>
      <c r="D8" t="s">
        <v>151</v>
      </c>
      <c r="E8">
        <v>3</v>
      </c>
      <c r="F8" s="7" t="s">
        <v>152</v>
      </c>
      <c r="G8">
        <v>6</v>
      </c>
      <c r="H8" s="7" t="s">
        <v>153</v>
      </c>
      <c r="I8" s="8">
        <f>E8+G8</f>
        <v>9</v>
      </c>
    </row>
    <row r="9" spans="1:9" ht="12.75">
      <c r="A9" t="s">
        <v>163</v>
      </c>
      <c r="B9" t="s">
        <v>26</v>
      </c>
      <c r="C9" t="s">
        <v>133</v>
      </c>
      <c r="D9" t="s">
        <v>164</v>
      </c>
      <c r="E9">
        <v>2</v>
      </c>
      <c r="F9" s="7" t="s">
        <v>165</v>
      </c>
      <c r="G9">
        <v>6</v>
      </c>
      <c r="H9" s="7" t="s">
        <v>166</v>
      </c>
      <c r="I9" s="8">
        <f>E9+G9</f>
        <v>8</v>
      </c>
    </row>
    <row r="10" spans="1:9" ht="12.75">
      <c r="A10" t="s">
        <v>167</v>
      </c>
      <c r="B10" t="s">
        <v>26</v>
      </c>
      <c r="C10" t="s">
        <v>133</v>
      </c>
      <c r="D10" t="s">
        <v>168</v>
      </c>
      <c r="E10">
        <v>2</v>
      </c>
      <c r="F10" s="7" t="s">
        <v>169</v>
      </c>
      <c r="G10">
        <v>6</v>
      </c>
      <c r="H10" s="7" t="s">
        <v>170</v>
      </c>
      <c r="I10" s="8">
        <f>E10+G10</f>
        <v>8</v>
      </c>
    </row>
    <row r="11" spans="1:9" ht="12.75">
      <c r="A11" t="s">
        <v>184</v>
      </c>
      <c r="B11" t="s">
        <v>26</v>
      </c>
      <c r="C11" t="s">
        <v>27</v>
      </c>
      <c r="D11" t="s">
        <v>185</v>
      </c>
      <c r="E11">
        <v>2</v>
      </c>
      <c r="F11" s="7" t="s">
        <v>186</v>
      </c>
      <c r="G11">
        <v>5</v>
      </c>
      <c r="H11" s="7" t="s">
        <v>187</v>
      </c>
      <c r="I11" s="8">
        <f>E11+G11</f>
        <v>7</v>
      </c>
    </row>
    <row r="12" spans="1:9" ht="12.75">
      <c r="A12" t="s">
        <v>188</v>
      </c>
      <c r="B12" t="s">
        <v>26</v>
      </c>
      <c r="C12" t="s">
        <v>133</v>
      </c>
      <c r="D12" t="s">
        <v>189</v>
      </c>
      <c r="E12">
        <v>2</v>
      </c>
      <c r="F12" s="7" t="s">
        <v>190</v>
      </c>
      <c r="G12">
        <v>5</v>
      </c>
      <c r="H12" s="7" t="s">
        <v>191</v>
      </c>
      <c r="I12" s="8">
        <f>E12+G12</f>
        <v>7</v>
      </c>
    </row>
    <row r="13" spans="1:9" ht="12.75">
      <c r="A13" t="s">
        <v>192</v>
      </c>
      <c r="B13" t="s">
        <v>26</v>
      </c>
      <c r="C13" t="s">
        <v>133</v>
      </c>
      <c r="D13" t="s">
        <v>193</v>
      </c>
      <c r="E13">
        <v>2</v>
      </c>
      <c r="F13" s="7" t="s">
        <v>194</v>
      </c>
      <c r="G13">
        <v>5</v>
      </c>
      <c r="H13" s="7" t="s">
        <v>195</v>
      </c>
      <c r="I13" s="8">
        <f>E13+G13</f>
        <v>7</v>
      </c>
    </row>
    <row r="14" spans="1:9" ht="12.75">
      <c r="A14" t="s">
        <v>196</v>
      </c>
      <c r="B14" t="s">
        <v>26</v>
      </c>
      <c r="C14" t="s">
        <v>133</v>
      </c>
      <c r="D14" t="s">
        <v>197</v>
      </c>
      <c r="E14">
        <v>2</v>
      </c>
      <c r="F14" s="7" t="s">
        <v>198</v>
      </c>
      <c r="G14">
        <v>5</v>
      </c>
      <c r="H14" s="7" t="s">
        <v>199</v>
      </c>
      <c r="I14" s="8">
        <f>E14+G14</f>
        <v>7</v>
      </c>
    </row>
    <row r="15" spans="1:9" ht="12.75">
      <c r="A15" t="s">
        <v>200</v>
      </c>
      <c r="B15" t="s">
        <v>26</v>
      </c>
      <c r="C15" t="s">
        <v>133</v>
      </c>
      <c r="D15" t="s">
        <v>201</v>
      </c>
      <c r="E15">
        <v>2</v>
      </c>
      <c r="F15" s="7" t="s">
        <v>202</v>
      </c>
      <c r="G15">
        <v>4</v>
      </c>
      <c r="H15" s="7" t="s">
        <v>203</v>
      </c>
      <c r="I15" s="8">
        <f>E15+G15</f>
        <v>6</v>
      </c>
    </row>
    <row r="16" spans="1:9" ht="12.75">
      <c r="A16" t="s">
        <v>208</v>
      </c>
      <c r="B16" t="s">
        <v>26</v>
      </c>
      <c r="C16" t="s">
        <v>133</v>
      </c>
      <c r="D16" t="s">
        <v>209</v>
      </c>
      <c r="E16">
        <v>2</v>
      </c>
      <c r="F16" s="7" t="s">
        <v>210</v>
      </c>
      <c r="G16">
        <v>4</v>
      </c>
      <c r="H16" s="7" t="s">
        <v>211</v>
      </c>
      <c r="I16" s="8">
        <f>E16+G16</f>
        <v>6</v>
      </c>
    </row>
    <row r="17" spans="1:9" ht="12.75">
      <c r="A17" t="s">
        <v>212</v>
      </c>
      <c r="B17" t="s">
        <v>26</v>
      </c>
      <c r="C17" t="s">
        <v>133</v>
      </c>
      <c r="D17" t="s">
        <v>213</v>
      </c>
      <c r="E17">
        <v>2</v>
      </c>
      <c r="F17" s="7" t="s">
        <v>214</v>
      </c>
      <c r="G17">
        <v>4</v>
      </c>
      <c r="H17" s="7" t="s">
        <v>215</v>
      </c>
      <c r="I17" s="8">
        <f>E17+G17</f>
        <v>6</v>
      </c>
    </row>
    <row r="18" spans="1:9" ht="12.75">
      <c r="A18" t="s">
        <v>216</v>
      </c>
      <c r="B18" t="s">
        <v>26</v>
      </c>
      <c r="C18" t="s">
        <v>133</v>
      </c>
      <c r="D18" t="s">
        <v>217</v>
      </c>
      <c r="E18">
        <v>3</v>
      </c>
      <c r="F18" s="7" t="s">
        <v>218</v>
      </c>
      <c r="G18">
        <v>3</v>
      </c>
      <c r="H18" s="7" t="s">
        <v>219</v>
      </c>
      <c r="I18" s="8">
        <f>E18+G18</f>
        <v>6</v>
      </c>
    </row>
    <row r="19" spans="1:9" ht="12.75">
      <c r="A19" t="s">
        <v>220</v>
      </c>
      <c r="B19" t="s">
        <v>26</v>
      </c>
      <c r="C19" t="s">
        <v>133</v>
      </c>
      <c r="D19" t="s">
        <v>221</v>
      </c>
      <c r="E19">
        <v>4</v>
      </c>
      <c r="F19" s="7" t="s">
        <v>222</v>
      </c>
      <c r="G19">
        <v>2</v>
      </c>
      <c r="H19" s="7" t="s">
        <v>223</v>
      </c>
      <c r="I19" s="8">
        <f>E19+G19</f>
        <v>6</v>
      </c>
    </row>
    <row r="20" spans="1:9" ht="12.75">
      <c r="A20" t="s">
        <v>224</v>
      </c>
      <c r="B20" t="s">
        <v>26</v>
      </c>
      <c r="C20" t="s">
        <v>133</v>
      </c>
      <c r="D20" t="s">
        <v>225</v>
      </c>
      <c r="E20">
        <v>2</v>
      </c>
      <c r="F20" s="7" t="s">
        <v>226</v>
      </c>
      <c r="G20">
        <v>3</v>
      </c>
      <c r="H20" s="7" t="s">
        <v>227</v>
      </c>
      <c r="I20" s="8">
        <f>E20+G20</f>
        <v>5</v>
      </c>
    </row>
    <row r="21" spans="1:9" ht="12.75">
      <c r="A21" t="s">
        <v>228</v>
      </c>
      <c r="B21" t="s">
        <v>26</v>
      </c>
      <c r="C21" t="s">
        <v>133</v>
      </c>
      <c r="D21" t="s">
        <v>229</v>
      </c>
      <c r="E21">
        <v>2</v>
      </c>
      <c r="F21" s="7" t="s">
        <v>230</v>
      </c>
      <c r="G21">
        <v>3</v>
      </c>
      <c r="H21" s="7" t="s">
        <v>231</v>
      </c>
      <c r="I21" s="8">
        <f>E21+G21</f>
        <v>5</v>
      </c>
    </row>
    <row r="22" spans="1:9" ht="12.75">
      <c r="A22" t="s">
        <v>232</v>
      </c>
      <c r="B22" t="s">
        <v>26</v>
      </c>
      <c r="C22" t="s">
        <v>133</v>
      </c>
      <c r="D22" t="s">
        <v>233</v>
      </c>
      <c r="E22">
        <v>3</v>
      </c>
      <c r="F22" s="7" t="s">
        <v>234</v>
      </c>
      <c r="G22">
        <v>2</v>
      </c>
      <c r="H22" s="7" t="s">
        <v>235</v>
      </c>
      <c r="I22" s="8">
        <f>E22+G22</f>
        <v>5</v>
      </c>
    </row>
    <row r="23" spans="1:9" ht="12.75">
      <c r="A23" t="s">
        <v>236</v>
      </c>
      <c r="B23" t="s">
        <v>26</v>
      </c>
      <c r="C23" t="s">
        <v>133</v>
      </c>
      <c r="D23" t="s">
        <v>237</v>
      </c>
      <c r="E23">
        <v>1</v>
      </c>
      <c r="F23" t="s">
        <v>238</v>
      </c>
      <c r="G23">
        <v>2</v>
      </c>
      <c r="H23" s="7" t="s">
        <v>239</v>
      </c>
      <c r="I23" s="8">
        <f>E23+G23</f>
        <v>3</v>
      </c>
    </row>
    <row r="24" spans="1:9" ht="12.75">
      <c r="A24" t="s">
        <v>240</v>
      </c>
      <c r="B24" t="s">
        <v>26</v>
      </c>
      <c r="C24" t="s">
        <v>133</v>
      </c>
      <c r="D24" t="s">
        <v>241</v>
      </c>
      <c r="E24">
        <v>1</v>
      </c>
      <c r="F24" t="s">
        <v>242</v>
      </c>
      <c r="G24">
        <v>1</v>
      </c>
      <c r="H24" t="s">
        <v>243</v>
      </c>
      <c r="I24" s="8">
        <f>E24+G24</f>
        <v>2</v>
      </c>
    </row>
    <row r="26" spans="4:9" ht="12.75">
      <c r="D26" s="1" t="s">
        <v>244</v>
      </c>
      <c r="E26" s="1">
        <f>SUM(E2:E24)</f>
        <v>54</v>
      </c>
      <c r="F26" s="1"/>
      <c r="G26" s="1">
        <f>SUM(G2:G24)</f>
        <v>124</v>
      </c>
      <c r="H26" s="1"/>
      <c r="I26" s="1">
        <f>SUM(I2:I24)</f>
        <v>178</v>
      </c>
    </row>
    <row r="27" spans="4:9" ht="12.75">
      <c r="D27" t="s">
        <v>245</v>
      </c>
      <c r="E27" s="2">
        <f>E26/23</f>
        <v>2.347826086956522</v>
      </c>
      <c r="F27" s="2"/>
      <c r="G27" s="2">
        <f>G26/23</f>
        <v>5.391304347826087</v>
      </c>
      <c r="H27" s="2"/>
      <c r="I27" s="2">
        <f>I26/23</f>
        <v>7.739130434782608</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I9"/>
  <sheetViews>
    <sheetView zoomScale="97" zoomScaleNormal="97" workbookViewId="0" topLeftCell="A3">
      <selection activeCell="J9" sqref="J9"/>
    </sheetView>
  </sheetViews>
  <sheetFormatPr defaultColWidth="12.57421875" defaultRowHeight="12.75"/>
  <cols>
    <col min="1" max="1" width="37.57421875" style="0" customWidth="1"/>
    <col min="2" max="2" width="34.8515625" style="0" customWidth="1"/>
    <col min="3" max="3" width="33.28125" style="0" customWidth="1"/>
    <col min="4" max="4" width="17.57421875" style="0" customWidth="1"/>
    <col min="5" max="7" width="11.57421875" style="0" customWidth="1"/>
    <col min="8" max="8" width="23.7109375" style="0" customWidth="1"/>
    <col min="9" max="9" width="18.7109375" style="0" customWidth="1"/>
    <col min="10" max="16384" width="11.57421875" style="0" customWidth="1"/>
  </cols>
  <sheetData>
    <row r="1" spans="4:9" ht="12.75">
      <c r="D1" t="s">
        <v>19</v>
      </c>
      <c r="E1" t="s">
        <v>20</v>
      </c>
      <c r="F1" t="s">
        <v>21</v>
      </c>
      <c r="G1" t="s">
        <v>22</v>
      </c>
      <c r="H1" t="s">
        <v>23</v>
      </c>
      <c r="I1" t="s">
        <v>24</v>
      </c>
    </row>
    <row r="2" spans="1:9" ht="12.75">
      <c r="A2" t="s">
        <v>60</v>
      </c>
      <c r="B2" t="s">
        <v>61</v>
      </c>
      <c r="C2" t="s">
        <v>62</v>
      </c>
      <c r="D2" t="s">
        <v>63</v>
      </c>
      <c r="E2">
        <v>2</v>
      </c>
      <c r="F2" s="7" t="s">
        <v>64</v>
      </c>
      <c r="G2">
        <v>14</v>
      </c>
      <c r="H2" s="7" t="s">
        <v>65</v>
      </c>
      <c r="I2" s="8">
        <f>E2+G2</f>
        <v>16</v>
      </c>
    </row>
    <row r="3" spans="1:9" ht="12.75">
      <c r="A3" t="s">
        <v>119</v>
      </c>
      <c r="B3" t="s">
        <v>61</v>
      </c>
      <c r="C3" t="s">
        <v>120</v>
      </c>
      <c r="D3" t="s">
        <v>121</v>
      </c>
      <c r="E3">
        <v>1</v>
      </c>
      <c r="F3" t="s">
        <v>122</v>
      </c>
      <c r="G3">
        <v>9</v>
      </c>
      <c r="H3" s="7" t="s">
        <v>123</v>
      </c>
      <c r="I3" s="8">
        <f>E3+G3</f>
        <v>10</v>
      </c>
    </row>
    <row r="4" spans="1:9" ht="12.75">
      <c r="A4" t="s">
        <v>141</v>
      </c>
      <c r="B4" t="s">
        <v>61</v>
      </c>
      <c r="C4" t="s">
        <v>142</v>
      </c>
      <c r="D4" t="s">
        <v>143</v>
      </c>
      <c r="E4">
        <v>1</v>
      </c>
      <c r="F4" t="s">
        <v>144</v>
      </c>
      <c r="G4">
        <v>8</v>
      </c>
      <c r="H4" s="7" t="s">
        <v>145</v>
      </c>
      <c r="I4" s="8">
        <f>E4+G4</f>
        <v>9</v>
      </c>
    </row>
    <row r="5" spans="1:9" ht="12.75">
      <c r="A5" t="s">
        <v>154</v>
      </c>
      <c r="B5" t="s">
        <v>61</v>
      </c>
      <c r="C5" t="s">
        <v>62</v>
      </c>
      <c r="D5" t="s">
        <v>155</v>
      </c>
      <c r="E5">
        <v>1</v>
      </c>
      <c r="F5" t="s">
        <v>156</v>
      </c>
      <c r="G5">
        <v>7</v>
      </c>
      <c r="H5" s="7" t="s">
        <v>157</v>
      </c>
      <c r="I5" s="8">
        <f>E5+G5</f>
        <v>8</v>
      </c>
    </row>
    <row r="6" spans="1:9" ht="12.75">
      <c r="A6" t="s">
        <v>179</v>
      </c>
      <c r="B6" t="s">
        <v>61</v>
      </c>
      <c r="C6" t="s">
        <v>180</v>
      </c>
      <c r="D6" t="s">
        <v>181</v>
      </c>
      <c r="E6">
        <v>2</v>
      </c>
      <c r="F6" s="7" t="s">
        <v>182</v>
      </c>
      <c r="G6">
        <v>5</v>
      </c>
      <c r="H6" s="7" t="s">
        <v>183</v>
      </c>
      <c r="I6" s="8">
        <f>E6+G6</f>
        <v>7</v>
      </c>
    </row>
    <row r="8" spans="4:9" ht="12.75">
      <c r="D8" s="1" t="s">
        <v>244</v>
      </c>
      <c r="E8" s="1">
        <f>SUM(E2:E6)</f>
        <v>7</v>
      </c>
      <c r="F8" s="1"/>
      <c r="G8" s="1">
        <f>SUM(G2:G6)</f>
        <v>43</v>
      </c>
      <c r="H8" s="1"/>
      <c r="I8" s="1">
        <f>SUM(I2:I6)</f>
        <v>50</v>
      </c>
    </row>
    <row r="9" spans="4:9" ht="12.75">
      <c r="D9" t="s">
        <v>245</v>
      </c>
      <c r="E9" s="2">
        <f>E8/5</f>
        <v>1.4</v>
      </c>
      <c r="F9" s="2"/>
      <c r="G9" s="2">
        <f>G8/5</f>
        <v>8.6</v>
      </c>
      <c r="H9" s="2"/>
      <c r="I9" s="2">
        <f>I8/5</f>
        <v>10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I23"/>
  <sheetViews>
    <sheetView zoomScale="97" zoomScaleNormal="97" workbookViewId="0" topLeftCell="A19">
      <selection activeCell="J23" sqref="J23"/>
    </sheetView>
  </sheetViews>
  <sheetFormatPr defaultColWidth="12.57421875" defaultRowHeight="12.75"/>
  <cols>
    <col min="1" max="1" width="37.57421875" style="0" customWidth="1"/>
    <col min="2" max="2" width="34.8515625" style="0" customWidth="1"/>
    <col min="3" max="3" width="33.28125" style="0" customWidth="1"/>
    <col min="4" max="4" width="17.57421875" style="0" customWidth="1"/>
    <col min="5" max="7" width="11.57421875" style="0" customWidth="1"/>
    <col min="8" max="8" width="23.7109375" style="0" customWidth="1"/>
    <col min="9" max="9" width="18.7109375" style="0" customWidth="1"/>
    <col min="10" max="16384" width="11.57421875" style="0" customWidth="1"/>
  </cols>
  <sheetData>
    <row r="1" spans="4:9" ht="12.75">
      <c r="D1" t="s">
        <v>19</v>
      </c>
      <c r="E1" t="s">
        <v>20</v>
      </c>
      <c r="F1" t="s">
        <v>21</v>
      </c>
      <c r="G1" t="s">
        <v>22</v>
      </c>
      <c r="H1" t="s">
        <v>23</v>
      </c>
      <c r="I1" t="s">
        <v>24</v>
      </c>
    </row>
    <row r="2" spans="1:9" ht="12.75">
      <c r="A2" t="s">
        <v>31</v>
      </c>
      <c r="B2" t="s">
        <v>32</v>
      </c>
      <c r="C2" t="s">
        <v>33</v>
      </c>
      <c r="D2" t="s">
        <v>34</v>
      </c>
      <c r="E2">
        <v>0</v>
      </c>
      <c r="G2">
        <v>18</v>
      </c>
      <c r="H2" s="7" t="s">
        <v>35</v>
      </c>
      <c r="I2" s="8">
        <f>E2+G2</f>
        <v>18</v>
      </c>
    </row>
    <row r="3" spans="1:9" ht="12.75">
      <c r="A3" t="s">
        <v>36</v>
      </c>
      <c r="B3" t="s">
        <v>32</v>
      </c>
      <c r="C3" t="s">
        <v>33</v>
      </c>
      <c r="D3" t="s">
        <v>37</v>
      </c>
      <c r="E3">
        <v>1</v>
      </c>
      <c r="F3" s="9" t="s">
        <v>38</v>
      </c>
      <c r="G3">
        <v>17</v>
      </c>
      <c r="H3" s="7" t="s">
        <v>39</v>
      </c>
      <c r="I3" s="8">
        <f>E3+G3</f>
        <v>18</v>
      </c>
    </row>
    <row r="4" spans="1:9" ht="12.75">
      <c r="A4" t="s">
        <v>40</v>
      </c>
      <c r="B4" t="s">
        <v>32</v>
      </c>
      <c r="C4" t="s">
        <v>33</v>
      </c>
      <c r="D4" t="s">
        <v>41</v>
      </c>
      <c r="E4">
        <v>1</v>
      </c>
      <c r="F4" t="s">
        <v>42</v>
      </c>
      <c r="G4">
        <v>15</v>
      </c>
      <c r="H4" s="7" t="s">
        <v>43</v>
      </c>
      <c r="I4" s="8">
        <f>E4+G4</f>
        <v>16</v>
      </c>
    </row>
    <row r="5" spans="1:9" ht="12.75">
      <c r="A5" t="s">
        <v>44</v>
      </c>
      <c r="B5" t="s">
        <v>32</v>
      </c>
      <c r="C5" t="s">
        <v>33</v>
      </c>
      <c r="D5" t="s">
        <v>45</v>
      </c>
      <c r="E5">
        <v>1</v>
      </c>
      <c r="F5" t="s">
        <v>46</v>
      </c>
      <c r="G5">
        <v>15</v>
      </c>
      <c r="H5" s="7" t="s">
        <v>47</v>
      </c>
      <c r="I5" s="8">
        <f>E5+G5</f>
        <v>16</v>
      </c>
    </row>
    <row r="6" spans="1:9" ht="12.75">
      <c r="A6" t="s">
        <v>48</v>
      </c>
      <c r="B6" t="s">
        <v>32</v>
      </c>
      <c r="C6" t="s">
        <v>33</v>
      </c>
      <c r="D6" t="s">
        <v>49</v>
      </c>
      <c r="E6">
        <v>1</v>
      </c>
      <c r="F6" t="s">
        <v>50</v>
      </c>
      <c r="G6">
        <v>15</v>
      </c>
      <c r="H6" s="7" t="s">
        <v>51</v>
      </c>
      <c r="I6" s="8">
        <f>E6+G6</f>
        <v>16</v>
      </c>
    </row>
    <row r="7" spans="1:9" ht="12.75">
      <c r="A7" t="s">
        <v>52</v>
      </c>
      <c r="B7" t="s">
        <v>32</v>
      </c>
      <c r="C7" t="s">
        <v>33</v>
      </c>
      <c r="D7" t="s">
        <v>53</v>
      </c>
      <c r="E7">
        <v>1</v>
      </c>
      <c r="F7" t="s">
        <v>54</v>
      </c>
      <c r="G7">
        <v>15</v>
      </c>
      <c r="H7" s="7" t="s">
        <v>55</v>
      </c>
      <c r="I7" s="8">
        <f>E7+G7</f>
        <v>16</v>
      </c>
    </row>
    <row r="8" spans="1:9" ht="12.75">
      <c r="A8" t="s">
        <v>56</v>
      </c>
      <c r="B8" t="s">
        <v>32</v>
      </c>
      <c r="C8" t="s">
        <v>33</v>
      </c>
      <c r="D8" t="s">
        <v>57</v>
      </c>
      <c r="E8">
        <v>2</v>
      </c>
      <c r="F8" s="7" t="s">
        <v>58</v>
      </c>
      <c r="G8">
        <v>14</v>
      </c>
      <c r="H8" s="7" t="s">
        <v>59</v>
      </c>
      <c r="I8" s="8">
        <f>E8+G8</f>
        <v>16</v>
      </c>
    </row>
    <row r="9" spans="1:9" ht="12.75">
      <c r="A9" t="s">
        <v>76</v>
      </c>
      <c r="B9" t="s">
        <v>32</v>
      </c>
      <c r="C9" t="s">
        <v>33</v>
      </c>
      <c r="D9" t="s">
        <v>77</v>
      </c>
      <c r="E9">
        <v>1</v>
      </c>
      <c r="F9" t="s">
        <v>78</v>
      </c>
      <c r="G9">
        <v>13</v>
      </c>
      <c r="H9" s="7" t="s">
        <v>79</v>
      </c>
      <c r="I9" s="8">
        <f>E9+G9</f>
        <v>14</v>
      </c>
    </row>
    <row r="10" spans="1:9" ht="12.75">
      <c r="A10" t="s">
        <v>80</v>
      </c>
      <c r="B10" t="s">
        <v>32</v>
      </c>
      <c r="C10" t="s">
        <v>33</v>
      </c>
      <c r="D10" t="s">
        <v>81</v>
      </c>
      <c r="E10">
        <v>1</v>
      </c>
      <c r="F10" t="s">
        <v>82</v>
      </c>
      <c r="G10">
        <v>13</v>
      </c>
      <c r="H10" s="7" t="s">
        <v>83</v>
      </c>
      <c r="I10" s="8">
        <f>E10+G10</f>
        <v>14</v>
      </c>
    </row>
    <row r="11" spans="1:9" ht="12.75">
      <c r="A11" t="s">
        <v>84</v>
      </c>
      <c r="B11" t="s">
        <v>32</v>
      </c>
      <c r="C11" t="s">
        <v>85</v>
      </c>
      <c r="D11" t="s">
        <v>86</v>
      </c>
      <c r="E11">
        <v>2</v>
      </c>
      <c r="F11" s="7" t="s">
        <v>87</v>
      </c>
      <c r="G11">
        <v>12</v>
      </c>
      <c r="H11" s="7" t="s">
        <v>88</v>
      </c>
      <c r="I11" s="8">
        <f>E11+G11</f>
        <v>14</v>
      </c>
    </row>
    <row r="12" spans="1:9" ht="12.75">
      <c r="A12" t="s">
        <v>89</v>
      </c>
      <c r="B12" t="s">
        <v>32</v>
      </c>
      <c r="C12" t="s">
        <v>33</v>
      </c>
      <c r="D12" t="s">
        <v>90</v>
      </c>
      <c r="E12">
        <v>1</v>
      </c>
      <c r="F12" t="s">
        <v>91</v>
      </c>
      <c r="G12">
        <v>12</v>
      </c>
      <c r="H12" s="7" t="s">
        <v>92</v>
      </c>
      <c r="I12" s="8">
        <f>E12+G12</f>
        <v>13</v>
      </c>
    </row>
    <row r="13" spans="1:9" ht="12.75">
      <c r="A13" t="s">
        <v>98</v>
      </c>
      <c r="B13" t="s">
        <v>32</v>
      </c>
      <c r="C13" t="s">
        <v>33</v>
      </c>
      <c r="D13" t="s">
        <v>99</v>
      </c>
      <c r="E13">
        <v>2</v>
      </c>
      <c r="F13" s="7" t="s">
        <v>100</v>
      </c>
      <c r="G13">
        <v>10</v>
      </c>
      <c r="H13" s="7" t="s">
        <v>101</v>
      </c>
      <c r="I13" s="8">
        <f>E13+G13</f>
        <v>12</v>
      </c>
    </row>
    <row r="14" spans="1:9" ht="12.75">
      <c r="A14" t="s">
        <v>106</v>
      </c>
      <c r="B14" t="s">
        <v>32</v>
      </c>
      <c r="C14" t="s">
        <v>107</v>
      </c>
      <c r="D14" t="s">
        <v>108</v>
      </c>
      <c r="E14">
        <v>3</v>
      </c>
      <c r="F14" s="7" t="s">
        <v>109</v>
      </c>
      <c r="G14">
        <v>9</v>
      </c>
      <c r="H14" s="7" t="s">
        <v>110</v>
      </c>
      <c r="I14" s="8">
        <f>E14+G14</f>
        <v>12</v>
      </c>
    </row>
    <row r="15" spans="1:9" ht="12.75">
      <c r="A15" t="s">
        <v>111</v>
      </c>
      <c r="B15" t="s">
        <v>32</v>
      </c>
      <c r="C15" t="s">
        <v>33</v>
      </c>
      <c r="D15" t="s">
        <v>112</v>
      </c>
      <c r="E15">
        <v>0</v>
      </c>
      <c r="G15">
        <v>11</v>
      </c>
      <c r="H15" s="7" t="s">
        <v>113</v>
      </c>
      <c r="I15" s="8">
        <f>E15+G15</f>
        <v>11</v>
      </c>
    </row>
    <row r="16" spans="1:9" ht="12.75">
      <c r="A16" t="s">
        <v>114</v>
      </c>
      <c r="B16" t="s">
        <v>32</v>
      </c>
      <c r="C16" t="s">
        <v>115</v>
      </c>
      <c r="D16" t="s">
        <v>116</v>
      </c>
      <c r="E16">
        <v>1</v>
      </c>
      <c r="F16" t="s">
        <v>117</v>
      </c>
      <c r="G16">
        <v>10</v>
      </c>
      <c r="H16" s="7" t="s">
        <v>118</v>
      </c>
      <c r="I16" s="8">
        <f>E16+G16</f>
        <v>11</v>
      </c>
    </row>
    <row r="17" spans="1:9" ht="12.75">
      <c r="A17" t="s">
        <v>124</v>
      </c>
      <c r="B17" t="s">
        <v>32</v>
      </c>
      <c r="C17" t="s">
        <v>33</v>
      </c>
      <c r="D17" t="s">
        <v>125</v>
      </c>
      <c r="E17">
        <v>1</v>
      </c>
      <c r="F17" t="s">
        <v>126</v>
      </c>
      <c r="G17">
        <v>9</v>
      </c>
      <c r="H17" s="7" t="s">
        <v>127</v>
      </c>
      <c r="I17" s="8">
        <f>E17+G17</f>
        <v>10</v>
      </c>
    </row>
    <row r="18" spans="1:9" ht="12.75">
      <c r="A18" t="s">
        <v>128</v>
      </c>
      <c r="B18" t="s">
        <v>32</v>
      </c>
      <c r="C18" t="s">
        <v>33</v>
      </c>
      <c r="D18" t="s">
        <v>129</v>
      </c>
      <c r="E18">
        <v>1</v>
      </c>
      <c r="F18" t="s">
        <v>130</v>
      </c>
      <c r="G18">
        <v>9</v>
      </c>
      <c r="H18" s="7" t="s">
        <v>131</v>
      </c>
      <c r="I18" s="8">
        <f>E18+G18</f>
        <v>10</v>
      </c>
    </row>
    <row r="19" spans="1:9" ht="12.75">
      <c r="A19" t="s">
        <v>175</v>
      </c>
      <c r="B19" t="s">
        <v>32</v>
      </c>
      <c r="C19" t="s">
        <v>33</v>
      </c>
      <c r="D19" t="s">
        <v>176</v>
      </c>
      <c r="E19">
        <v>1</v>
      </c>
      <c r="F19" t="s">
        <v>177</v>
      </c>
      <c r="G19">
        <v>6</v>
      </c>
      <c r="H19" s="7" t="s">
        <v>178</v>
      </c>
      <c r="I19" s="8">
        <f>E19+G19</f>
        <v>7</v>
      </c>
    </row>
    <row r="20" spans="1:9" ht="12.75">
      <c r="A20" t="s">
        <v>204</v>
      </c>
      <c r="B20" t="s">
        <v>32</v>
      </c>
      <c r="C20" t="s">
        <v>33</v>
      </c>
      <c r="D20" t="s">
        <v>205</v>
      </c>
      <c r="E20">
        <v>2</v>
      </c>
      <c r="F20" s="7" t="s">
        <v>206</v>
      </c>
      <c r="G20">
        <v>4</v>
      </c>
      <c r="H20" s="7" t="s">
        <v>207</v>
      </c>
      <c r="I20" s="8">
        <f>E20+G20</f>
        <v>6</v>
      </c>
    </row>
    <row r="22" spans="4:9" ht="12.75">
      <c r="D22" s="1" t="s">
        <v>244</v>
      </c>
      <c r="E22" s="1">
        <f>SUM(E2:E20)</f>
        <v>23</v>
      </c>
      <c r="F22" s="1"/>
      <c r="G22" s="1">
        <f>SUM(G2:G20)</f>
        <v>227</v>
      </c>
      <c r="H22" s="1"/>
      <c r="I22" s="1">
        <f>SUM(I2:I20)</f>
        <v>250</v>
      </c>
    </row>
    <row r="23" spans="4:9" ht="12.75">
      <c r="D23" t="s">
        <v>245</v>
      </c>
      <c r="E23" s="2">
        <f>E22/19</f>
        <v>1.2105263157894737</v>
      </c>
      <c r="F23" s="2"/>
      <c r="G23" s="2">
        <f>G22/19</f>
        <v>11.947368421052632</v>
      </c>
      <c r="H23" s="2"/>
      <c r="I23" s="2">
        <f>I22/19</f>
        <v>13.157894736842104</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I5"/>
  <sheetViews>
    <sheetView zoomScale="97" zoomScaleNormal="97" workbookViewId="0" topLeftCell="A1">
      <selection activeCell="D6" sqref="D6"/>
    </sheetView>
  </sheetViews>
  <sheetFormatPr defaultColWidth="12.57421875" defaultRowHeight="12.75"/>
  <cols>
    <col min="1" max="1" width="37.57421875" style="0" customWidth="1"/>
    <col min="2" max="2" width="34.8515625" style="0" customWidth="1"/>
    <col min="3" max="3" width="33.28125" style="0" customWidth="1"/>
    <col min="4" max="4" width="17.57421875" style="0" customWidth="1"/>
    <col min="5" max="7" width="11.57421875" style="0" customWidth="1"/>
    <col min="8" max="8" width="23.7109375" style="0" customWidth="1"/>
    <col min="9" max="9" width="18.7109375" style="0" customWidth="1"/>
    <col min="10" max="16384" width="11.57421875" style="0" customWidth="1"/>
  </cols>
  <sheetData>
    <row r="1" spans="1:9" s="1" customFormat="1" ht="12.75">
      <c r="A1" s="1" t="s">
        <v>17</v>
      </c>
      <c r="B1" s="1" t="s">
        <v>0</v>
      </c>
      <c r="C1" s="1" t="s">
        <v>18</v>
      </c>
      <c r="D1" s="1" t="s">
        <v>19</v>
      </c>
      <c r="E1" s="1" t="s">
        <v>20</v>
      </c>
      <c r="F1" s="1" t="s">
        <v>21</v>
      </c>
      <c r="G1" s="1" t="s">
        <v>22</v>
      </c>
      <c r="H1" s="1" t="s">
        <v>23</v>
      </c>
      <c r="I1" s="1" t="s">
        <v>24</v>
      </c>
    </row>
    <row r="2" spans="1:9" ht="12.75">
      <c r="A2" t="s">
        <v>158</v>
      </c>
      <c r="B2" t="s">
        <v>159</v>
      </c>
      <c r="C2" t="s">
        <v>94</v>
      </c>
      <c r="D2" t="s">
        <v>160</v>
      </c>
      <c r="E2">
        <v>2</v>
      </c>
      <c r="F2" s="7" t="s">
        <v>161</v>
      </c>
      <c r="G2">
        <v>6</v>
      </c>
      <c r="H2" s="7" t="s">
        <v>162</v>
      </c>
      <c r="I2" s="8">
        <f>E2+G2</f>
        <v>8</v>
      </c>
    </row>
    <row r="4" spans="4:9" ht="12.75">
      <c r="D4" s="1" t="s">
        <v>244</v>
      </c>
      <c r="E4" s="1">
        <f>SUM(E2:E2)</f>
        <v>2</v>
      </c>
      <c r="F4" s="1"/>
      <c r="G4" s="1">
        <f>SUM(G2:G2)</f>
        <v>6</v>
      </c>
      <c r="H4" s="1"/>
      <c r="I4" s="1">
        <f>SUM(I2:I2)</f>
        <v>8</v>
      </c>
    </row>
    <row r="5" spans="4:9" ht="12.75">
      <c r="D5" t="s">
        <v>245</v>
      </c>
      <c r="E5" s="2">
        <v>2</v>
      </c>
      <c r="F5" s="2"/>
      <c r="G5" s="2">
        <v>6</v>
      </c>
      <c r="H5" s="2"/>
      <c r="I5" s="2">
        <v>8</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I7"/>
  <sheetViews>
    <sheetView zoomScale="97" zoomScaleNormal="97" workbookViewId="0" topLeftCell="A1">
      <selection activeCell="J7" sqref="J7"/>
    </sheetView>
  </sheetViews>
  <sheetFormatPr defaultColWidth="12.57421875" defaultRowHeight="12.75"/>
  <cols>
    <col min="1" max="1" width="37.57421875" style="0" customWidth="1"/>
    <col min="2" max="2" width="34.8515625" style="0" customWidth="1"/>
    <col min="3" max="3" width="33.28125" style="0" customWidth="1"/>
    <col min="4" max="4" width="17.57421875" style="0" customWidth="1"/>
    <col min="5" max="7" width="11.57421875" style="0" customWidth="1"/>
    <col min="8" max="8" width="23.7109375" style="0" customWidth="1"/>
    <col min="9" max="9" width="18.7109375" style="0" customWidth="1"/>
    <col min="10" max="16384" width="11.57421875" style="0" customWidth="1"/>
  </cols>
  <sheetData>
    <row r="1" spans="4:9" ht="12.75">
      <c r="D1" t="s">
        <v>19</v>
      </c>
      <c r="E1" t="s">
        <v>20</v>
      </c>
      <c r="F1" t="s">
        <v>21</v>
      </c>
      <c r="G1" t="s">
        <v>22</v>
      </c>
      <c r="H1" t="s">
        <v>23</v>
      </c>
      <c r="I1" t="s">
        <v>24</v>
      </c>
    </row>
    <row r="2" spans="1:9" ht="12.75">
      <c r="A2" t="s">
        <v>66</v>
      </c>
      <c r="B2" t="s">
        <v>67</v>
      </c>
      <c r="C2" t="s">
        <v>68</v>
      </c>
      <c r="D2" t="s">
        <v>69</v>
      </c>
      <c r="E2">
        <v>1</v>
      </c>
      <c r="F2" t="s">
        <v>70</v>
      </c>
      <c r="G2">
        <v>14</v>
      </c>
      <c r="H2" s="7" t="s">
        <v>71</v>
      </c>
      <c r="I2" s="8">
        <f>E2+G2</f>
        <v>15</v>
      </c>
    </row>
    <row r="3" spans="1:9" ht="12.75">
      <c r="A3" t="s">
        <v>93</v>
      </c>
      <c r="B3" t="s">
        <v>67</v>
      </c>
      <c r="C3" t="s">
        <v>94</v>
      </c>
      <c r="D3" t="s">
        <v>95</v>
      </c>
      <c r="E3">
        <v>2</v>
      </c>
      <c r="F3" s="7" t="s">
        <v>96</v>
      </c>
      <c r="G3">
        <v>10</v>
      </c>
      <c r="H3" s="7" t="s">
        <v>97</v>
      </c>
      <c r="I3" s="8">
        <f>E3+G3</f>
        <v>12</v>
      </c>
    </row>
    <row r="4" spans="1:9" ht="12.75">
      <c r="A4" t="s">
        <v>171</v>
      </c>
      <c r="B4" t="s">
        <v>67</v>
      </c>
      <c r="C4" t="s">
        <v>94</v>
      </c>
      <c r="D4" t="s">
        <v>172</v>
      </c>
      <c r="E4">
        <v>2</v>
      </c>
      <c r="F4" s="7" t="s">
        <v>173</v>
      </c>
      <c r="G4">
        <v>6</v>
      </c>
      <c r="H4" s="7" t="s">
        <v>174</v>
      </c>
      <c r="I4" s="8">
        <f>E4+G4</f>
        <v>8</v>
      </c>
    </row>
    <row r="6" spans="4:9" ht="12.75">
      <c r="D6" s="1" t="s">
        <v>244</v>
      </c>
      <c r="E6" s="1">
        <f>SUM(E2:E4)</f>
        <v>5</v>
      </c>
      <c r="F6" s="1"/>
      <c r="G6" s="1">
        <f>SUM(G2:G4)</f>
        <v>30</v>
      </c>
      <c r="H6" s="1"/>
      <c r="I6" s="1">
        <f>SUM(I2:I4)</f>
        <v>35</v>
      </c>
    </row>
    <row r="7" spans="4:9" ht="12.75">
      <c r="D7" t="s">
        <v>245</v>
      </c>
      <c r="E7" s="2">
        <f>E6/3</f>
        <v>1.6666666666666667</v>
      </c>
      <c r="F7" s="2"/>
      <c r="G7" s="2">
        <f>G6/3</f>
        <v>10</v>
      </c>
      <c r="H7" s="2"/>
      <c r="I7" s="2">
        <f>I6/3</f>
        <v>11.666666666666666</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G55"/>
  <sheetViews>
    <sheetView zoomScale="97" zoomScaleNormal="97" workbookViewId="0" topLeftCell="A1">
      <selection activeCell="B55" sqref="B55"/>
    </sheetView>
  </sheetViews>
  <sheetFormatPr defaultColWidth="12.57421875" defaultRowHeight="12.75"/>
  <cols>
    <col min="1" max="16384" width="11.57421875" style="0" customWidth="1"/>
  </cols>
  <sheetData>
    <row r="1" spans="5:6" ht="12.75">
      <c r="E1" t="s">
        <v>246</v>
      </c>
      <c r="F1" t="s">
        <v>247</v>
      </c>
    </row>
    <row r="2" spans="1:6" ht="12.75">
      <c r="A2" s="10" t="s">
        <v>248</v>
      </c>
      <c r="B2" s="10" t="s">
        <v>7</v>
      </c>
      <c r="C2" s="10" t="s">
        <v>115</v>
      </c>
      <c r="D2" s="11" t="s">
        <v>249</v>
      </c>
      <c r="E2" s="10">
        <v>1</v>
      </c>
      <c r="F2" s="10">
        <v>3</v>
      </c>
    </row>
    <row r="3" spans="1:6" ht="12.75">
      <c r="A3" s="10" t="s">
        <v>250</v>
      </c>
      <c r="B3" s="10" t="s">
        <v>5</v>
      </c>
      <c r="C3" s="10" t="s">
        <v>133</v>
      </c>
      <c r="D3" s="11" t="s">
        <v>249</v>
      </c>
      <c r="E3" s="10">
        <v>1</v>
      </c>
      <c r="F3" s="10">
        <v>5</v>
      </c>
    </row>
    <row r="4" spans="1:6" ht="12.75">
      <c r="A4" s="10" t="s">
        <v>251</v>
      </c>
      <c r="B4" s="10" t="s">
        <v>5</v>
      </c>
      <c r="C4" s="10" t="s">
        <v>27</v>
      </c>
      <c r="D4" s="11" t="s">
        <v>249</v>
      </c>
      <c r="E4" s="10">
        <v>2</v>
      </c>
      <c r="F4" s="10">
        <v>5</v>
      </c>
    </row>
    <row r="5" spans="1:6" ht="12.75">
      <c r="A5" s="10" t="s">
        <v>137</v>
      </c>
      <c r="B5" s="10" t="s">
        <v>5</v>
      </c>
      <c r="C5" s="10" t="s">
        <v>133</v>
      </c>
      <c r="D5" s="11" t="s">
        <v>249</v>
      </c>
      <c r="E5" s="10">
        <v>2</v>
      </c>
      <c r="F5" s="10">
        <v>6</v>
      </c>
    </row>
    <row r="6" spans="1:6" ht="12.75">
      <c r="A6" s="10" t="s">
        <v>252</v>
      </c>
      <c r="B6" s="10" t="s">
        <v>253</v>
      </c>
      <c r="C6" s="10" t="s">
        <v>254</v>
      </c>
      <c r="D6" s="11" t="s">
        <v>249</v>
      </c>
      <c r="E6" s="10">
        <v>2</v>
      </c>
      <c r="F6" s="10">
        <v>15</v>
      </c>
    </row>
    <row r="7" spans="1:6" ht="12.75">
      <c r="A7" s="10" t="s">
        <v>31</v>
      </c>
      <c r="B7" s="10" t="s">
        <v>7</v>
      </c>
      <c r="C7" s="10" t="s">
        <v>33</v>
      </c>
      <c r="D7" s="11" t="s">
        <v>249</v>
      </c>
      <c r="E7" s="10">
        <v>2</v>
      </c>
      <c r="F7" s="10">
        <v>15</v>
      </c>
    </row>
    <row r="8" spans="1:6" ht="12.75">
      <c r="A8" s="10" t="s">
        <v>179</v>
      </c>
      <c r="B8" s="10" t="s">
        <v>6</v>
      </c>
      <c r="C8" s="10" t="s">
        <v>62</v>
      </c>
      <c r="D8" s="11" t="s">
        <v>249</v>
      </c>
      <c r="E8" s="10">
        <v>2</v>
      </c>
      <c r="F8" s="10">
        <v>6</v>
      </c>
    </row>
    <row r="9" spans="1:6" ht="12.75">
      <c r="A9" s="10" t="s">
        <v>119</v>
      </c>
      <c r="B9" s="10" t="s">
        <v>6</v>
      </c>
      <c r="C9" s="10" t="s">
        <v>120</v>
      </c>
      <c r="D9" s="11" t="s">
        <v>249</v>
      </c>
      <c r="E9" s="10">
        <v>1</v>
      </c>
      <c r="F9" s="10">
        <v>6</v>
      </c>
    </row>
    <row r="10" spans="1:6" ht="12.75">
      <c r="A10" s="10" t="s">
        <v>76</v>
      </c>
      <c r="B10" s="10" t="s">
        <v>7</v>
      </c>
      <c r="C10" s="10" t="s">
        <v>33</v>
      </c>
      <c r="D10" s="11" t="s">
        <v>249</v>
      </c>
      <c r="E10" s="10">
        <v>1</v>
      </c>
      <c r="F10" s="10">
        <v>13</v>
      </c>
    </row>
    <row r="11" spans="1:6" ht="12.75">
      <c r="A11" s="10" t="s">
        <v>72</v>
      </c>
      <c r="B11" s="10" t="s">
        <v>5</v>
      </c>
      <c r="C11" s="10" t="s">
        <v>27</v>
      </c>
      <c r="D11" s="11" t="s">
        <v>249</v>
      </c>
      <c r="E11" s="10">
        <v>2</v>
      </c>
      <c r="F11" s="10">
        <v>12</v>
      </c>
    </row>
    <row r="12" spans="1:6" ht="12.75">
      <c r="A12" s="10" t="s">
        <v>255</v>
      </c>
      <c r="B12" s="10" t="s">
        <v>5</v>
      </c>
      <c r="C12" s="10" t="s">
        <v>133</v>
      </c>
      <c r="D12" s="11" t="s">
        <v>249</v>
      </c>
      <c r="E12" s="10">
        <v>2</v>
      </c>
      <c r="F12" s="10">
        <v>10</v>
      </c>
    </row>
    <row r="13" spans="1:6" ht="12.75">
      <c r="A13" s="10" t="s">
        <v>256</v>
      </c>
      <c r="B13" s="10" t="s">
        <v>5</v>
      </c>
      <c r="C13" s="10" t="s">
        <v>133</v>
      </c>
      <c r="D13" s="11" t="s">
        <v>249</v>
      </c>
      <c r="E13" s="10">
        <v>2</v>
      </c>
      <c r="F13" s="10">
        <v>10</v>
      </c>
    </row>
    <row r="14" spans="1:6" ht="12.75">
      <c r="A14" s="10" t="s">
        <v>220</v>
      </c>
      <c r="B14" s="10" t="s">
        <v>5</v>
      </c>
      <c r="C14" s="10" t="s">
        <v>133</v>
      </c>
      <c r="D14" s="11" t="s">
        <v>249</v>
      </c>
      <c r="E14" s="10">
        <v>3</v>
      </c>
      <c r="F14" s="10">
        <v>3</v>
      </c>
    </row>
    <row r="15" spans="1:6" ht="12.75">
      <c r="A15" s="10" t="s">
        <v>188</v>
      </c>
      <c r="B15" s="10" t="s">
        <v>5</v>
      </c>
      <c r="C15" s="10" t="s">
        <v>133</v>
      </c>
      <c r="D15" s="11" t="s">
        <v>249</v>
      </c>
      <c r="E15" s="10">
        <v>3</v>
      </c>
      <c r="F15" s="10">
        <v>3</v>
      </c>
    </row>
    <row r="16" spans="1:6" ht="12.75">
      <c r="A16" s="10" t="s">
        <v>257</v>
      </c>
      <c r="B16" s="10" t="s">
        <v>5</v>
      </c>
      <c r="C16" s="10" t="s">
        <v>133</v>
      </c>
      <c r="D16" s="11" t="s">
        <v>249</v>
      </c>
      <c r="E16" s="10">
        <v>2</v>
      </c>
      <c r="F16" s="10">
        <v>2</v>
      </c>
    </row>
    <row r="17" spans="1:6" ht="12.75">
      <c r="A17" s="10" t="s">
        <v>258</v>
      </c>
      <c r="B17" s="10" t="s">
        <v>5</v>
      </c>
      <c r="C17" s="10" t="s">
        <v>133</v>
      </c>
      <c r="D17" s="11" t="s">
        <v>249</v>
      </c>
      <c r="E17" s="10">
        <v>1</v>
      </c>
      <c r="F17" s="10">
        <v>7</v>
      </c>
    </row>
    <row r="18" spans="1:6" ht="12.75">
      <c r="A18" s="10" t="s">
        <v>102</v>
      </c>
      <c r="B18" s="10" t="s">
        <v>5</v>
      </c>
      <c r="C18" s="10" t="s">
        <v>27</v>
      </c>
      <c r="D18" s="11" t="s">
        <v>249</v>
      </c>
      <c r="E18" s="10">
        <v>3</v>
      </c>
      <c r="F18" s="10">
        <v>11</v>
      </c>
    </row>
    <row r="19" spans="1:6" ht="12.75">
      <c r="A19" s="10" t="s">
        <v>259</v>
      </c>
      <c r="B19" s="10" t="s">
        <v>7</v>
      </c>
      <c r="C19" s="10" t="s">
        <v>260</v>
      </c>
      <c r="D19" s="11" t="s">
        <v>249</v>
      </c>
      <c r="E19" s="10">
        <v>3</v>
      </c>
      <c r="F19" s="10">
        <v>3</v>
      </c>
    </row>
    <row r="20" spans="1:6" ht="12.75">
      <c r="A20" s="10" t="s">
        <v>261</v>
      </c>
      <c r="B20" s="10" t="s">
        <v>5</v>
      </c>
      <c r="C20" s="10" t="s">
        <v>133</v>
      </c>
      <c r="D20" s="11" t="s">
        <v>249</v>
      </c>
      <c r="E20" s="10">
        <v>2</v>
      </c>
      <c r="F20" s="10">
        <v>8</v>
      </c>
    </row>
    <row r="21" spans="1:6" ht="12.75">
      <c r="A21" s="10" t="s">
        <v>262</v>
      </c>
      <c r="B21" s="10" t="s">
        <v>7</v>
      </c>
      <c r="C21" s="10" t="s">
        <v>260</v>
      </c>
      <c r="D21" s="11" t="s">
        <v>249</v>
      </c>
      <c r="E21" s="10">
        <v>1</v>
      </c>
      <c r="F21" s="10">
        <v>4</v>
      </c>
    </row>
    <row r="22" spans="1:6" ht="12.75">
      <c r="A22" s="10" t="s">
        <v>263</v>
      </c>
      <c r="B22" s="10" t="s">
        <v>5</v>
      </c>
      <c r="C22" s="10" t="s">
        <v>133</v>
      </c>
      <c r="D22" s="11" t="s">
        <v>249</v>
      </c>
      <c r="E22" s="10">
        <v>3</v>
      </c>
      <c r="F22" s="10">
        <v>1</v>
      </c>
    </row>
    <row r="23" spans="1:6" ht="12.75">
      <c r="A23" s="10" t="s">
        <v>264</v>
      </c>
      <c r="B23" s="10" t="s">
        <v>253</v>
      </c>
      <c r="C23" s="10" t="s">
        <v>254</v>
      </c>
      <c r="D23" s="11" t="s">
        <v>249</v>
      </c>
      <c r="E23" s="10">
        <v>2</v>
      </c>
      <c r="F23" s="10">
        <v>5</v>
      </c>
    </row>
    <row r="24" spans="1:6" ht="12.75">
      <c r="A24" s="10" t="s">
        <v>80</v>
      </c>
      <c r="B24" s="10" t="s">
        <v>7</v>
      </c>
      <c r="C24" s="10" t="s">
        <v>33</v>
      </c>
      <c r="D24" s="11" t="s">
        <v>249</v>
      </c>
      <c r="E24" s="10">
        <v>1</v>
      </c>
      <c r="F24" s="10">
        <v>18</v>
      </c>
    </row>
    <row r="25" spans="1:6" ht="12.75">
      <c r="A25" s="10" t="s">
        <v>60</v>
      </c>
      <c r="B25" s="10" t="s">
        <v>6</v>
      </c>
      <c r="C25" s="10" t="s">
        <v>62</v>
      </c>
      <c r="D25" s="11" t="s">
        <v>249</v>
      </c>
      <c r="E25" s="10">
        <v>1</v>
      </c>
      <c r="F25" s="10">
        <v>13</v>
      </c>
    </row>
    <row r="26" spans="1:6" ht="12.75">
      <c r="A26" s="10" t="s">
        <v>265</v>
      </c>
      <c r="B26" s="10" t="s">
        <v>5</v>
      </c>
      <c r="C26" s="10" t="s">
        <v>133</v>
      </c>
      <c r="D26" s="11" t="s">
        <v>249</v>
      </c>
      <c r="E26" s="10">
        <v>3</v>
      </c>
      <c r="F26" s="10">
        <v>4</v>
      </c>
    </row>
    <row r="27" spans="1:6" ht="12.75">
      <c r="A27" s="10" t="s">
        <v>216</v>
      </c>
      <c r="B27" s="10" t="s">
        <v>5</v>
      </c>
      <c r="C27" s="10" t="s">
        <v>133</v>
      </c>
      <c r="D27" s="11" t="s">
        <v>249</v>
      </c>
      <c r="E27" s="10">
        <v>2</v>
      </c>
      <c r="F27" s="10">
        <v>4</v>
      </c>
    </row>
    <row r="28" spans="1:6" ht="12.75">
      <c r="A28" s="10" t="s">
        <v>266</v>
      </c>
      <c r="B28" s="10" t="s">
        <v>5</v>
      </c>
      <c r="C28" s="10" t="s">
        <v>133</v>
      </c>
      <c r="D28" s="11" t="s">
        <v>249</v>
      </c>
      <c r="E28" s="10">
        <v>2</v>
      </c>
      <c r="F28" s="10">
        <v>4</v>
      </c>
    </row>
    <row r="29" spans="1:6" ht="12.75">
      <c r="A29" s="10" t="s">
        <v>267</v>
      </c>
      <c r="B29" s="10" t="s">
        <v>7</v>
      </c>
      <c r="C29" s="10" t="s">
        <v>260</v>
      </c>
      <c r="D29" s="11" t="s">
        <v>249</v>
      </c>
      <c r="E29" s="10">
        <v>1</v>
      </c>
      <c r="F29" s="10">
        <v>8</v>
      </c>
    </row>
    <row r="30" spans="1:6" ht="12.75">
      <c r="A30" s="10" t="s">
        <v>268</v>
      </c>
      <c r="B30" s="10" t="s">
        <v>5</v>
      </c>
      <c r="C30" s="10" t="s">
        <v>133</v>
      </c>
      <c r="D30" s="11" t="s">
        <v>249</v>
      </c>
      <c r="E30" s="10">
        <v>2</v>
      </c>
      <c r="F30" s="10">
        <v>3</v>
      </c>
    </row>
    <row r="31" spans="1:6" ht="12.75">
      <c r="A31" s="10" t="s">
        <v>132</v>
      </c>
      <c r="B31" s="10" t="s">
        <v>5</v>
      </c>
      <c r="C31" s="10" t="s">
        <v>133</v>
      </c>
      <c r="D31" s="11" t="s">
        <v>249</v>
      </c>
      <c r="E31" s="10">
        <v>2</v>
      </c>
      <c r="F31" s="10">
        <v>6</v>
      </c>
    </row>
    <row r="32" spans="1:6" ht="12.75">
      <c r="A32" s="10" t="s">
        <v>269</v>
      </c>
      <c r="B32" s="10" t="s">
        <v>6</v>
      </c>
      <c r="C32" s="10" t="s">
        <v>62</v>
      </c>
      <c r="D32" s="11" t="s">
        <v>249</v>
      </c>
      <c r="E32" s="10">
        <v>4</v>
      </c>
      <c r="F32" s="10">
        <v>4</v>
      </c>
    </row>
    <row r="33" spans="1:6" ht="12.75">
      <c r="A33" s="10" t="s">
        <v>114</v>
      </c>
      <c r="B33" s="10" t="s">
        <v>7</v>
      </c>
      <c r="C33" s="10" t="s">
        <v>33</v>
      </c>
      <c r="D33" s="11" t="s">
        <v>249</v>
      </c>
      <c r="E33" s="10">
        <v>2</v>
      </c>
      <c r="F33" s="10">
        <v>4</v>
      </c>
    </row>
    <row r="34" spans="1:6" ht="12.75">
      <c r="A34" s="10" t="s">
        <v>204</v>
      </c>
      <c r="B34" s="10" t="s">
        <v>7</v>
      </c>
      <c r="C34" s="10" t="s">
        <v>33</v>
      </c>
      <c r="D34" s="11" t="s">
        <v>249</v>
      </c>
      <c r="E34" s="10">
        <v>2</v>
      </c>
      <c r="F34" s="10">
        <v>8</v>
      </c>
    </row>
    <row r="35" spans="1:6" ht="12.75">
      <c r="A35" s="10" t="s">
        <v>270</v>
      </c>
      <c r="B35" s="10" t="s">
        <v>5</v>
      </c>
      <c r="C35" s="10" t="s">
        <v>133</v>
      </c>
      <c r="D35" s="11" t="s">
        <v>249</v>
      </c>
      <c r="E35" s="10">
        <v>3</v>
      </c>
      <c r="F35" s="10">
        <v>6</v>
      </c>
    </row>
    <row r="36" spans="1:6" ht="12.75">
      <c r="A36" s="10" t="s">
        <v>224</v>
      </c>
      <c r="B36" s="10" t="s">
        <v>5</v>
      </c>
      <c r="C36" s="10" t="s">
        <v>133</v>
      </c>
      <c r="D36" s="11" t="s">
        <v>249</v>
      </c>
      <c r="E36" s="10">
        <v>2</v>
      </c>
      <c r="F36" s="10">
        <v>5</v>
      </c>
    </row>
    <row r="37" spans="1:6" ht="12.75">
      <c r="A37" s="10" t="s">
        <v>271</v>
      </c>
      <c r="B37" s="10" t="s">
        <v>6</v>
      </c>
      <c r="C37" s="10" t="s">
        <v>62</v>
      </c>
      <c r="D37" s="11" t="s">
        <v>249</v>
      </c>
      <c r="E37" s="10">
        <v>1</v>
      </c>
      <c r="F37" s="10">
        <v>12</v>
      </c>
    </row>
    <row r="38" spans="1:6" ht="12.75">
      <c r="A38" s="10" t="s">
        <v>25</v>
      </c>
      <c r="B38" s="10" t="s">
        <v>5</v>
      </c>
      <c r="C38" s="10" t="s">
        <v>27</v>
      </c>
      <c r="D38" s="11" t="s">
        <v>249</v>
      </c>
      <c r="E38" s="10">
        <v>2</v>
      </c>
      <c r="F38" s="10">
        <v>14</v>
      </c>
    </row>
    <row r="39" spans="1:6" ht="12.75">
      <c r="A39" s="10" t="s">
        <v>272</v>
      </c>
      <c r="B39" s="10" t="s">
        <v>6</v>
      </c>
      <c r="C39" s="10" t="s">
        <v>62</v>
      </c>
      <c r="D39" s="11" t="s">
        <v>249</v>
      </c>
      <c r="E39" s="10">
        <v>2</v>
      </c>
      <c r="F39" s="10">
        <v>6</v>
      </c>
    </row>
    <row r="40" spans="1:6" ht="12.75">
      <c r="A40" s="10" t="s">
        <v>273</v>
      </c>
      <c r="B40" s="10" t="s">
        <v>5</v>
      </c>
      <c r="C40" s="10" t="s">
        <v>133</v>
      </c>
      <c r="D40" s="11" t="s">
        <v>249</v>
      </c>
      <c r="E40" s="10">
        <v>2</v>
      </c>
      <c r="F40" s="10">
        <v>4</v>
      </c>
    </row>
    <row r="41" spans="1:6" ht="12.75">
      <c r="A41" s="10" t="s">
        <v>274</v>
      </c>
      <c r="B41" s="10" t="s">
        <v>5</v>
      </c>
      <c r="C41" s="10" t="s">
        <v>133</v>
      </c>
      <c r="D41" s="11" t="s">
        <v>249</v>
      </c>
      <c r="E41" s="10">
        <v>1</v>
      </c>
      <c r="F41" s="10">
        <v>6</v>
      </c>
    </row>
    <row r="42" spans="1:6" ht="12.75">
      <c r="A42" s="10" t="s">
        <v>275</v>
      </c>
      <c r="B42" s="10" t="s">
        <v>7</v>
      </c>
      <c r="C42" s="10" t="s">
        <v>33</v>
      </c>
      <c r="D42" s="11" t="s">
        <v>249</v>
      </c>
      <c r="E42" s="10">
        <v>1</v>
      </c>
      <c r="F42" s="10">
        <v>13</v>
      </c>
    </row>
    <row r="43" spans="1:6" ht="12.75">
      <c r="A43" s="10" t="s">
        <v>228</v>
      </c>
      <c r="B43" s="10" t="s">
        <v>5</v>
      </c>
      <c r="C43" s="10" t="s">
        <v>133</v>
      </c>
      <c r="D43" s="11" t="s">
        <v>249</v>
      </c>
      <c r="E43" s="10">
        <v>2</v>
      </c>
      <c r="F43" s="10">
        <v>3</v>
      </c>
    </row>
    <row r="44" spans="1:6" ht="12.75">
      <c r="A44" s="10" t="s">
        <v>276</v>
      </c>
      <c r="B44" s="10" t="s">
        <v>5</v>
      </c>
      <c r="C44" s="10" t="s">
        <v>133</v>
      </c>
      <c r="D44" s="11" t="s">
        <v>249</v>
      </c>
      <c r="E44" s="10">
        <v>2</v>
      </c>
      <c r="F44" s="10">
        <v>3</v>
      </c>
    </row>
    <row r="45" spans="1:6" ht="12.75">
      <c r="A45" s="10" t="s">
        <v>277</v>
      </c>
      <c r="B45" s="10" t="s">
        <v>5</v>
      </c>
      <c r="C45" s="10" t="s">
        <v>133</v>
      </c>
      <c r="D45" s="11" t="s">
        <v>249</v>
      </c>
      <c r="E45" s="10">
        <v>2</v>
      </c>
      <c r="F45" s="10">
        <v>6</v>
      </c>
    </row>
    <row r="46" spans="1:6" ht="12.75">
      <c r="A46" s="10" t="s">
        <v>278</v>
      </c>
      <c r="B46" s="10" t="s">
        <v>253</v>
      </c>
      <c r="C46" s="10" t="s">
        <v>254</v>
      </c>
      <c r="D46" s="11" t="s">
        <v>249</v>
      </c>
      <c r="E46" s="10">
        <v>3</v>
      </c>
      <c r="F46" s="10">
        <v>8</v>
      </c>
    </row>
    <row r="47" spans="1:6" ht="12.75">
      <c r="A47" s="10" t="s">
        <v>52</v>
      </c>
      <c r="B47" s="10" t="s">
        <v>7</v>
      </c>
      <c r="C47" s="10" t="s">
        <v>33</v>
      </c>
      <c r="D47" s="11" t="s">
        <v>249</v>
      </c>
      <c r="E47" s="10">
        <v>1</v>
      </c>
      <c r="F47" s="10">
        <v>12</v>
      </c>
    </row>
    <row r="48" spans="1:6" ht="12.75">
      <c r="A48" s="10" t="s">
        <v>279</v>
      </c>
      <c r="B48" s="10" t="s">
        <v>5</v>
      </c>
      <c r="C48" s="10" t="s">
        <v>133</v>
      </c>
      <c r="D48" s="11" t="s">
        <v>249</v>
      </c>
      <c r="E48" s="10">
        <v>1</v>
      </c>
      <c r="F48" s="10">
        <v>6</v>
      </c>
    </row>
    <row r="49" spans="1:6" ht="12.75">
      <c r="A49" s="10" t="s">
        <v>280</v>
      </c>
      <c r="B49" s="10" t="s">
        <v>5</v>
      </c>
      <c r="C49" s="10" t="s">
        <v>133</v>
      </c>
      <c r="D49" s="11" t="s">
        <v>249</v>
      </c>
      <c r="E49" s="10">
        <v>3</v>
      </c>
      <c r="F49" s="10">
        <v>8</v>
      </c>
    </row>
    <row r="50" spans="1:6" ht="12.75">
      <c r="A50" s="10" t="s">
        <v>281</v>
      </c>
      <c r="B50" s="10" t="s">
        <v>6</v>
      </c>
      <c r="C50" s="10" t="s">
        <v>62</v>
      </c>
      <c r="D50" s="11" t="s">
        <v>249</v>
      </c>
      <c r="E50" s="10">
        <v>1</v>
      </c>
      <c r="F50" s="10">
        <v>9</v>
      </c>
    </row>
    <row r="51" spans="1:6" ht="12.75">
      <c r="A51" s="10" t="s">
        <v>282</v>
      </c>
      <c r="B51" s="10" t="s">
        <v>253</v>
      </c>
      <c r="C51" s="10" t="s">
        <v>254</v>
      </c>
      <c r="D51" s="11" t="s">
        <v>249</v>
      </c>
      <c r="E51" s="10">
        <v>3</v>
      </c>
      <c r="F51" s="10">
        <v>2</v>
      </c>
    </row>
    <row r="52" spans="1:6" ht="12.75">
      <c r="A52" s="10" t="s">
        <v>150</v>
      </c>
      <c r="B52" s="10" t="s">
        <v>5</v>
      </c>
      <c r="C52" s="10" t="s">
        <v>133</v>
      </c>
      <c r="D52" s="11" t="s">
        <v>249</v>
      </c>
      <c r="E52" s="10">
        <v>2</v>
      </c>
      <c r="F52" s="10">
        <v>10</v>
      </c>
    </row>
    <row r="53" spans="5:7" ht="12.75">
      <c r="E53" s="8">
        <f>SUM(E2:E52)</f>
        <v>99</v>
      </c>
      <c r="F53" s="8">
        <f>SUM(F2:F52)</f>
        <v>362</v>
      </c>
      <c r="G53" s="8">
        <f>E53+F53</f>
        <v>461</v>
      </c>
    </row>
    <row r="55" spans="1:2" ht="12.75">
      <c r="A55" t="s">
        <v>283</v>
      </c>
      <c r="B55" t="s">
        <v>284</v>
      </c>
    </row>
  </sheetData>
  <sheetProtection selectLockedCells="1" selectUnlockedCells="1"/>
  <hyperlinks>
    <hyperlink ref="D2" r:id="rId1" display="Bio"/>
    <hyperlink ref="D3" r:id="rId2" display="Bio"/>
    <hyperlink ref="D4" r:id="rId3" display="Bio"/>
    <hyperlink ref="D5" r:id="rId4" display="Bio"/>
    <hyperlink ref="D6" r:id="rId5" display="Bio"/>
    <hyperlink ref="D7" r:id="rId6" display="Bio"/>
    <hyperlink ref="D8" r:id="rId7" display="Bio"/>
    <hyperlink ref="D9" r:id="rId8" display="Bio"/>
    <hyperlink ref="D10" r:id="rId9" display="Bio"/>
    <hyperlink ref="D11" r:id="rId10" display="Bio"/>
    <hyperlink ref="D12" r:id="rId11" display="Bio"/>
    <hyperlink ref="D13" r:id="rId12" display="Bio"/>
    <hyperlink ref="D14" r:id="rId13" display="Bio"/>
    <hyperlink ref="D15" r:id="rId14" display="Bio"/>
    <hyperlink ref="D16" r:id="rId15" display="Bio"/>
    <hyperlink ref="D17" r:id="rId16" display="Bio"/>
    <hyperlink ref="D18" r:id="rId17" display="Bio"/>
    <hyperlink ref="D19" r:id="rId18" display="Bio"/>
    <hyperlink ref="D20" r:id="rId19" display="Bio"/>
    <hyperlink ref="D21" r:id="rId20" display="Bio"/>
    <hyperlink ref="D22" r:id="rId21" display="Bio"/>
    <hyperlink ref="D23" r:id="rId22" display="Bio"/>
    <hyperlink ref="D24" r:id="rId23" display="Bio"/>
    <hyperlink ref="D25" r:id="rId24" display="Bio"/>
    <hyperlink ref="D26" r:id="rId25" display="Bio"/>
    <hyperlink ref="D27" r:id="rId26" display="Bio"/>
    <hyperlink ref="D28" r:id="rId27" display="Bio"/>
    <hyperlink ref="D29" r:id="rId28" display="Bio"/>
    <hyperlink ref="D30" r:id="rId29" display="Bio"/>
    <hyperlink ref="D31" r:id="rId30" display="Bio"/>
    <hyperlink ref="D32" r:id="rId31" display="Bio"/>
    <hyperlink ref="D33" r:id="rId32" display="Bio"/>
    <hyperlink ref="D34" r:id="rId33" display="Bio"/>
    <hyperlink ref="D35" r:id="rId34" display="Bio"/>
    <hyperlink ref="D36" r:id="rId35" display="Bio"/>
    <hyperlink ref="D37" r:id="rId36" display="Bio"/>
    <hyperlink ref="D38" r:id="rId37" display="Bio"/>
    <hyperlink ref="D39" r:id="rId38" display="Bio"/>
    <hyperlink ref="D40" r:id="rId39" display="Bio"/>
    <hyperlink ref="D41" r:id="rId40" display="Bio"/>
    <hyperlink ref="D42" r:id="rId41" display="Bio"/>
    <hyperlink ref="D43" r:id="rId42" display="Bio"/>
    <hyperlink ref="D44" r:id="rId43" display="Bio"/>
    <hyperlink ref="D45" r:id="rId44" display="Bio"/>
    <hyperlink ref="D46" r:id="rId45" display="Bio"/>
    <hyperlink ref="D47" r:id="rId46" display="Bio"/>
    <hyperlink ref="D48" r:id="rId47" display="Bio"/>
    <hyperlink ref="D49" r:id="rId48" display="Bio"/>
    <hyperlink ref="D50" r:id="rId49" display="Bio"/>
    <hyperlink ref="D51" r:id="rId50" display="Bio"/>
    <hyperlink ref="D52" r:id="rId51" display="Bio"/>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Worth</dc:creator>
  <cp:keywords/>
  <dc:description/>
  <cp:lastModifiedBy>Jon Worth</cp:lastModifiedBy>
  <dcterms:created xsi:type="dcterms:W3CDTF">2015-03-17T15:30:15Z</dcterms:created>
  <dcterms:modified xsi:type="dcterms:W3CDTF">2015-03-17T17:11:45Z</dcterms:modified>
  <cp:category/>
  <cp:version/>
  <cp:contentType/>
  <cp:contentStatus/>
  <cp:revision>4</cp:revision>
</cp:coreProperties>
</file>